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Work\school\mydocs\dosar_prof_2015\"/>
    </mc:Choice>
  </mc:AlternateContent>
  <bookViews>
    <workbookView xWindow="0" yWindow="0" windowWidth="23040" windowHeight="9972" tabRatio="883" activeTab="3"/>
  </bookViews>
  <sheets>
    <sheet name="CENTRALIZATOR" sheetId="1" r:id="rId1"/>
    <sheet name="A1.1-Carti" sheetId="4" r:id="rId2"/>
    <sheet name="A1.2.1-Didact" sheetId="6" r:id="rId3"/>
    <sheet name="A2.1-ISI" sheetId="7" r:id="rId4"/>
    <sheet name="A2.2-BDI" sheetId="8" r:id="rId5"/>
    <sheet name="A2.3-Brev" sheetId="16" r:id="rId6"/>
    <sheet name="A2.4.1-Proj Dir" sheetId="9" r:id="rId7"/>
    <sheet name="A2.4.2-Proj Mem" sheetId="10" r:id="rId8"/>
    <sheet name="A3.1.1-Cit ISI" sheetId="11" r:id="rId9"/>
    <sheet name="A3.1.2-Cit BDI" sheetId="12" r:id="rId10"/>
    <sheet name="A3.2-Invit" sheetId="17" r:id="rId11"/>
    <sheet name="A3.3-Revw" sheetId="14" r:id="rId12"/>
    <sheet name="A3.4-Premii" sheetId="13" r:id="rId13"/>
  </sheets>
  <calcPr calcId="152511" concurrentCalc="0"/>
</workbook>
</file>

<file path=xl/calcChain.xml><?xml version="1.0" encoding="utf-8"?>
<calcChain xmlns="http://schemas.openxmlformats.org/spreadsheetml/2006/main">
  <c r="F52" i="8" l="1"/>
  <c r="E30" i="7"/>
  <c r="K31" i="1"/>
  <c r="J31" i="1"/>
  <c r="K34" i="1"/>
  <c r="J34" i="1"/>
  <c r="K30" i="1"/>
  <c r="J30" i="1"/>
  <c r="C31" i="13"/>
  <c r="K35" i="1"/>
  <c r="J35" i="1"/>
  <c r="E12" i="8"/>
  <c r="E12" i="7"/>
  <c r="E18" i="7"/>
  <c r="E17" i="7"/>
  <c r="E15" i="7"/>
  <c r="D29" i="16"/>
  <c r="J21" i="1"/>
  <c r="F15" i="12"/>
  <c r="F12" i="12"/>
  <c r="F13" i="12"/>
  <c r="E21" i="8"/>
  <c r="E17" i="8"/>
  <c r="E20" i="8"/>
  <c r="F16" i="12"/>
  <c r="F14" i="12"/>
  <c r="E12" i="11"/>
  <c r="E13" i="11"/>
  <c r="F44" i="12"/>
  <c r="F47" i="12"/>
  <c r="E20" i="11"/>
  <c r="F17" i="12"/>
  <c r="F18" i="12"/>
  <c r="E14" i="11"/>
  <c r="F51" i="12"/>
  <c r="D12" i="10"/>
  <c r="E13" i="8"/>
  <c r="E18" i="8"/>
  <c r="E15" i="8"/>
  <c r="E11" i="8"/>
  <c r="E14" i="8"/>
  <c r="E16" i="8"/>
  <c r="E19" i="8"/>
  <c r="C13" i="17"/>
  <c r="C33" i="17"/>
  <c r="A33" i="17"/>
  <c r="C30" i="17"/>
  <c r="A24" i="17"/>
  <c r="A23" i="17"/>
  <c r="A20" i="17"/>
  <c r="C16" i="17"/>
  <c r="A16" i="17"/>
  <c r="A6" i="17"/>
  <c r="A5" i="17"/>
  <c r="A2" i="17"/>
  <c r="C66" i="14"/>
  <c r="K33" i="1"/>
  <c r="J33" i="1"/>
  <c r="J32" i="1"/>
  <c r="C44" i="14"/>
  <c r="D31" i="16"/>
  <c r="E28" i="11"/>
  <c r="E21" i="11"/>
  <c r="E22" i="11"/>
  <c r="J23" i="1"/>
  <c r="E27" i="11"/>
  <c r="E15" i="11"/>
  <c r="F54" i="12"/>
  <c r="F53" i="12"/>
  <c r="E25" i="11"/>
  <c r="F21" i="12"/>
  <c r="E26" i="11"/>
  <c r="E24" i="11"/>
  <c r="E16" i="7"/>
  <c r="E23" i="11"/>
  <c r="F52" i="12"/>
  <c r="F50" i="12"/>
  <c r="E47" i="8"/>
  <c r="E34" i="7"/>
  <c r="E21" i="7"/>
  <c r="E20" i="7"/>
  <c r="E19" i="7"/>
  <c r="K21" i="1"/>
  <c r="D30" i="16"/>
  <c r="K20" i="1"/>
  <c r="J20" i="1"/>
  <c r="D34" i="16"/>
  <c r="A34" i="16"/>
  <c r="A24" i="16"/>
  <c r="A23" i="16"/>
  <c r="A20" i="16"/>
  <c r="D15" i="16"/>
  <c r="A15" i="16"/>
  <c r="D12" i="16"/>
  <c r="A6" i="16"/>
  <c r="A5" i="16"/>
  <c r="A2" i="16"/>
  <c r="J25" i="1"/>
  <c r="D36" i="10"/>
  <c r="D33" i="10"/>
  <c r="D32" i="9"/>
  <c r="A19" i="10"/>
  <c r="D19" i="10"/>
  <c r="D40" i="10"/>
  <c r="A40" i="10"/>
  <c r="A27" i="10"/>
  <c r="A26" i="10"/>
  <c r="A23" i="10"/>
  <c r="A6" i="10"/>
  <c r="A5" i="10"/>
  <c r="A2" i="10"/>
  <c r="E33" i="11"/>
  <c r="A33" i="11"/>
  <c r="A6" i="11"/>
  <c r="A5" i="11"/>
  <c r="A2" i="11"/>
  <c r="A6" i="12"/>
  <c r="A5" i="12"/>
  <c r="A2" i="12"/>
  <c r="A59" i="12"/>
  <c r="F59" i="12"/>
  <c r="C69" i="14"/>
  <c r="A69" i="14"/>
  <c r="C47" i="14"/>
  <c r="A47" i="14"/>
  <c r="C15" i="14"/>
  <c r="A15" i="14"/>
  <c r="A60" i="14"/>
  <c r="A59" i="14"/>
  <c r="A23" i="14"/>
  <c r="A22" i="14"/>
  <c r="A6" i="14"/>
  <c r="A5" i="14"/>
  <c r="A56" i="14"/>
  <c r="A19" i="14"/>
  <c r="A2" i="14"/>
  <c r="C15" i="13"/>
  <c r="C34" i="13"/>
  <c r="A34" i="13"/>
  <c r="A15" i="13"/>
  <c r="A23" i="13"/>
  <c r="A22" i="13"/>
  <c r="A19" i="13"/>
  <c r="A6" i="13"/>
  <c r="A5" i="13"/>
  <c r="A2" i="13"/>
  <c r="D35" i="9"/>
  <c r="A35" i="9"/>
  <c r="A25" i="9"/>
  <c r="A24" i="9"/>
  <c r="A21" i="9"/>
  <c r="D16" i="9"/>
  <c r="A16" i="9"/>
  <c r="A5" i="9"/>
  <c r="A6" i="9"/>
  <c r="A2" i="9"/>
  <c r="A5" i="8"/>
  <c r="A6" i="8"/>
  <c r="A2" i="8"/>
  <c r="E55" i="8"/>
  <c r="A55" i="8"/>
  <c r="E40" i="7"/>
  <c r="A40" i="7"/>
  <c r="A6" i="7"/>
  <c r="A5" i="7"/>
  <c r="A2" i="7"/>
  <c r="C14" i="4"/>
  <c r="C33" i="4"/>
  <c r="J14" i="1"/>
  <c r="K14" i="1"/>
  <c r="A2" i="6"/>
  <c r="A5" i="6"/>
  <c r="A6" i="6"/>
  <c r="C21" i="6"/>
  <c r="A21" i="6"/>
  <c r="A24" i="4"/>
  <c r="A5" i="4"/>
  <c r="A6" i="4"/>
  <c r="A2" i="4"/>
  <c r="C17" i="4"/>
  <c r="A17" i="4"/>
  <c r="A21" i="4"/>
  <c r="A25" i="4"/>
  <c r="C36" i="4"/>
  <c r="A36" i="4"/>
  <c r="E29" i="11"/>
  <c r="D15" i="10"/>
  <c r="J19" i="1"/>
  <c r="E36" i="7"/>
  <c r="D37" i="7"/>
  <c r="K18" i="1"/>
  <c r="F55" i="12"/>
  <c r="F49" i="12"/>
  <c r="E19" i="11"/>
  <c r="F48" i="12"/>
  <c r="D34" i="10"/>
  <c r="D14" i="10"/>
  <c r="J24" i="1"/>
  <c r="J22" i="1"/>
  <c r="D12" i="9"/>
  <c r="J27" i="1"/>
  <c r="F46" i="12"/>
  <c r="F45" i="12"/>
  <c r="F42" i="12"/>
  <c r="F41" i="12"/>
  <c r="F40" i="12"/>
  <c r="F39" i="12"/>
  <c r="F38" i="12"/>
  <c r="F37" i="12"/>
  <c r="F36" i="12"/>
  <c r="F35" i="12"/>
  <c r="E18" i="11"/>
  <c r="F34" i="12"/>
  <c r="F33" i="12"/>
  <c r="E17" i="11"/>
  <c r="F32" i="12"/>
  <c r="F31" i="12"/>
  <c r="F30" i="12"/>
  <c r="F29" i="12"/>
  <c r="E16" i="11"/>
  <c r="J28" i="1"/>
  <c r="F28" i="12"/>
  <c r="F27" i="12"/>
  <c r="F26" i="12"/>
  <c r="F25" i="12"/>
  <c r="F24" i="12"/>
  <c r="F23" i="12"/>
  <c r="F22" i="12"/>
  <c r="F20" i="12"/>
  <c r="F19" i="12"/>
  <c r="J17" i="1"/>
  <c r="E22" i="8"/>
  <c r="E23" i="8"/>
  <c r="E24" i="8"/>
  <c r="E25" i="8"/>
  <c r="E26" i="8"/>
  <c r="E27" i="8"/>
  <c r="E28" i="8"/>
  <c r="E29" i="8"/>
  <c r="E30" i="8"/>
  <c r="E31" i="8"/>
  <c r="E32" i="8"/>
  <c r="E33" i="8"/>
  <c r="E34" i="8"/>
  <c r="E35" i="8"/>
  <c r="E36" i="8"/>
  <c r="E37" i="8"/>
  <c r="E38" i="8"/>
  <c r="E39" i="8"/>
  <c r="E27" i="7"/>
  <c r="E40" i="8"/>
  <c r="E41" i="8"/>
  <c r="E42" i="8"/>
  <c r="E26" i="7"/>
  <c r="E43" i="8"/>
  <c r="E44" i="8"/>
  <c r="E45" i="8"/>
  <c r="E46" i="8"/>
  <c r="E48" i="8"/>
  <c r="E49" i="8"/>
  <c r="E50" i="8"/>
  <c r="E35" i="7"/>
  <c r="E32" i="7"/>
  <c r="E33" i="7"/>
  <c r="E31" i="7"/>
  <c r="E22" i="7"/>
  <c r="E25" i="7"/>
  <c r="E24" i="7"/>
  <c r="E28" i="7"/>
  <c r="E29" i="7"/>
  <c r="E11" i="7"/>
  <c r="E23" i="7"/>
  <c r="E51" i="8"/>
  <c r="C18" i="6"/>
  <c r="J15" i="1"/>
  <c r="K15" i="1"/>
  <c r="J13" i="1"/>
  <c r="K13" i="1"/>
  <c r="K16" i="1"/>
  <c r="K32" i="1"/>
  <c r="C12" i="14"/>
  <c r="C12" i="13"/>
  <c r="F43" i="12"/>
  <c r="F11" i="12"/>
  <c r="E11" i="11"/>
  <c r="E13" i="7"/>
  <c r="E14" i="7"/>
  <c r="E37" i="7"/>
  <c r="K17" i="1"/>
  <c r="D35" i="10"/>
  <c r="D32" i="10"/>
  <c r="D37" i="10"/>
  <c r="K25" i="1"/>
  <c r="D11" i="10"/>
  <c r="D13" i="10"/>
  <c r="D30" i="9"/>
  <c r="D31" i="9"/>
  <c r="K23" i="1"/>
  <c r="D11" i="9"/>
  <c r="D13" i="9"/>
  <c r="K22" i="1"/>
  <c r="E52" i="8"/>
  <c r="K19" i="1"/>
  <c r="E30" i="11"/>
  <c r="K27" i="1"/>
  <c r="F56" i="12"/>
  <c r="K28" i="1"/>
  <c r="D16" i="10"/>
  <c r="K24" i="1"/>
  <c r="K26" i="1"/>
  <c r="K36" i="1"/>
  <c r="K37" i="1"/>
</calcChain>
</file>

<file path=xl/sharedStrings.xml><?xml version="1.0" encoding="utf-8"?>
<sst xmlns="http://schemas.openxmlformats.org/spreadsheetml/2006/main" count="646" uniqueCount="337">
  <si>
    <t>A3.1.2 - Citari in carti,  reviste si volume ale unor manifestari stiintifice indexate BDI</t>
  </si>
  <si>
    <t xml:space="preserve">A3.1.1 - Citari in carti,  reviste si volume ale unor manifestari stiintifice indexate ISI </t>
  </si>
  <si>
    <t>Citari in carti, reviste si volume ale unor manifestari stiintifice</t>
  </si>
  <si>
    <t>COMISIA .........................</t>
  </si>
  <si>
    <t>A3.4.1 - Premii in domeniu - Academia Romana, ASTR, academii de ramura, premii internationale</t>
  </si>
  <si>
    <t>A3.4.2 - Premii in domeniu - premii nationale</t>
  </si>
  <si>
    <t>Premiul decernat</t>
  </si>
  <si>
    <t>A3.3.1 - Membru in colectivele de redactie sau comitete stiintifice ale revistelor, organizator de manifestari stiintifice - indexate ISI</t>
  </si>
  <si>
    <t>Activitatea</t>
  </si>
  <si>
    <t>A3.3.2 - Membru in colectivele de redactie sau comitete stiintifice ale revistelor, organizator de manifestari stiintifice - indexate BDI</t>
  </si>
  <si>
    <t>A3.3.3 - Membru in colectivele de redactie sau comitete stiintifice ale revistelor, organizator de manifestari stiintifice - nationale si internationale neindexate</t>
  </si>
  <si>
    <t xml:space="preserve">1.  Structura activitătii  candidatului </t>
  </si>
  <si>
    <t>Domeniul activitătilor</t>
  </si>
  <si>
    <t xml:space="preserve">                Observatii    (activitatea din intreaga cariera)</t>
  </si>
  <si>
    <t xml:space="preserve">Subcategorii </t>
  </si>
  <si>
    <t>Activitatea didacica si profesionala (A1)</t>
  </si>
  <si>
    <t xml:space="preserve">Carti si capitole în carti de specialitate in edituri  recunoscute </t>
  </si>
  <si>
    <t xml:space="preserve"> Se includ cele publicate electronic.</t>
  </si>
  <si>
    <t>A1.1.1</t>
  </si>
  <si>
    <t>internationale</t>
  </si>
  <si>
    <t>A1.1.2</t>
  </si>
  <si>
    <t>nationale</t>
  </si>
  <si>
    <t xml:space="preserve">Material didactic / Lucrari didactice  </t>
  </si>
  <si>
    <t>Manuale, suport de curs si aplicatii, inclusiv electronic,  lucrari practice de laborator, software  pentru aplicatii de laborator,in specialitatea postului</t>
  </si>
  <si>
    <t>Manuale didactice</t>
  </si>
  <si>
    <t>A1.2.1</t>
  </si>
  <si>
    <t>Activitatea de cercetare (A2)</t>
  </si>
  <si>
    <t xml:space="preserve">Articole in reviste cotate si in volumele unor manifestari stiintifice indexate ISI proceedings </t>
  </si>
  <si>
    <t>Reviste de specialitate de circulaţie internaţională recunoscute, cotate  ISI Thomson Reuters</t>
  </si>
  <si>
    <t>A2.1</t>
  </si>
  <si>
    <t>(25+20 * factor impact) / 
nr.de aut</t>
  </si>
  <si>
    <t>Reviste de specialitate de circulaţie internaţională recunoscute, indexate in alte Baze de Date Internationale</t>
  </si>
  <si>
    <t>A2.2</t>
  </si>
  <si>
    <t>20 / nr.de autori</t>
  </si>
  <si>
    <t>Proprietate intelectuala, brevete de inventie, certificate ORDA</t>
  </si>
  <si>
    <t>Proprietate industriala: Brevete de inventie si inovatie (tehnologii, produse, hibrizi  /  soiuri, etc)</t>
  </si>
  <si>
    <t>A2.3.1</t>
  </si>
  <si>
    <t>35 / nr.de autori</t>
  </si>
  <si>
    <t>A2.3.2</t>
  </si>
  <si>
    <t>25 / nr.de autori</t>
  </si>
  <si>
    <t>Granturi / proiecte castigate prin competitie</t>
  </si>
  <si>
    <t xml:space="preserve">Director/ responsabil </t>
  </si>
  <si>
    <t>A2.4.1.1</t>
  </si>
  <si>
    <t>20 * ani de desfasurare</t>
  </si>
  <si>
    <t>A2.4.1.2</t>
  </si>
  <si>
    <t>10 * ani de desfasurare</t>
  </si>
  <si>
    <t>Membru in echipa</t>
  </si>
  <si>
    <t>A2.4.2.1</t>
  </si>
  <si>
    <t>4 * ani de desfasurare</t>
  </si>
  <si>
    <t>A2.4.2.2</t>
  </si>
  <si>
    <t>2 * ani de desfasurare</t>
  </si>
  <si>
    <t>Recunoasterea si impactul activitatii (A3)</t>
  </si>
  <si>
    <t>se exclud autocitarile; lucrari citate: articol de revista, conferinta, carte, teza</t>
  </si>
  <si>
    <t>A3.1.1</t>
  </si>
  <si>
    <t>carti, ISI</t>
  </si>
  <si>
    <t>8 / nr aut art.citat</t>
  </si>
  <si>
    <t>A3.1.2</t>
  </si>
  <si>
    <t>BDI</t>
  </si>
  <si>
    <t>4 / nr aut art.citat</t>
  </si>
  <si>
    <t xml:space="preserve">Prezentari invitate in plenul unor manifestari stiintifice nationale si internationale și Profesor invitat </t>
  </si>
  <si>
    <t>Punctaj unic pentru fiecare activitate</t>
  </si>
  <si>
    <t>A3.2.1</t>
  </si>
  <si>
    <t>A3.2.2</t>
  </si>
  <si>
    <t>A3.3.1</t>
  </si>
  <si>
    <t>ISI</t>
  </si>
  <si>
    <t>A3.3.2</t>
  </si>
  <si>
    <t>A3.3.3</t>
  </si>
  <si>
    <t>nationale si internationale neindexate</t>
  </si>
  <si>
    <t>Premii in domeniu</t>
  </si>
  <si>
    <t>Premii: Academia Română, Academii de ramura, alte premii in domeniu, premii internationale</t>
  </si>
  <si>
    <t>A3.4.1</t>
  </si>
  <si>
    <t>Academia Romana, ASTR, academii de ramura, premii internationale</t>
  </si>
  <si>
    <t>A3.4.2</t>
  </si>
  <si>
    <t xml:space="preserve"> premii nationale in domeniu</t>
  </si>
  <si>
    <t xml:space="preserve">Indicatori
(kpi)
</t>
  </si>
  <si>
    <t>Nr. crt.</t>
  </si>
  <si>
    <t xml:space="preserve">Carti/ monografii/ capitole ca autor                            </t>
  </si>
  <si>
    <t>Criterii minime necesare
(PROFESOR)</t>
  </si>
  <si>
    <t>Articole in reviste si volumele unor manifestari stiintifice indexate in alte baze de date internationale (BDI)</t>
  </si>
  <si>
    <t>12 articole</t>
  </si>
  <si>
    <t>Factor de impact cumulat pentru publicatii</t>
  </si>
  <si>
    <r>
      <t xml:space="preserve">S </t>
    </r>
    <r>
      <rPr>
        <b/>
        <sz val="9"/>
        <rFont val="Tahoma"/>
        <family val="2"/>
      </rPr>
      <t xml:space="preserve">kpi </t>
    </r>
    <r>
      <rPr>
        <b/>
        <sz val="9"/>
        <rFont val="Symbol"/>
        <family val="1"/>
        <charset val="2"/>
      </rPr>
      <t>³</t>
    </r>
    <r>
      <rPr>
        <b/>
        <sz val="9"/>
        <rFont val="Tahoma"/>
        <family val="2"/>
      </rPr>
      <t xml:space="preserve"> 100</t>
    </r>
  </si>
  <si>
    <r>
      <t xml:space="preserve">S </t>
    </r>
    <r>
      <rPr>
        <b/>
        <sz val="9"/>
        <rFont val="Tahoma"/>
        <family val="2"/>
      </rPr>
      <t xml:space="preserve">kpi </t>
    </r>
    <r>
      <rPr>
        <b/>
        <sz val="9"/>
        <rFont val="Symbol"/>
        <family val="1"/>
        <charset val="2"/>
      </rPr>
      <t>³</t>
    </r>
    <r>
      <rPr>
        <b/>
        <sz val="9"/>
        <rFont val="Tahoma"/>
        <family val="2"/>
      </rPr>
      <t xml:space="preserve"> 500</t>
    </r>
  </si>
  <si>
    <t>Membru in colectivele de redactie sau comitete stiintifice ale revistelor, organizator de manifestari stiintifice, internationale indexate ISI</t>
  </si>
  <si>
    <t>Indicatorul de merit (A = A1+A2+A3)</t>
  </si>
  <si>
    <r>
      <t>³</t>
    </r>
    <r>
      <rPr>
        <b/>
        <sz val="9"/>
        <rFont val="Tahoma"/>
        <family val="2"/>
      </rPr>
      <t xml:space="preserve"> 700</t>
    </r>
  </si>
  <si>
    <r>
      <t>S</t>
    </r>
    <r>
      <rPr>
        <b/>
        <sz val="9"/>
        <color indexed="8"/>
        <rFont val="Tahoma"/>
        <family val="2"/>
      </rPr>
      <t xml:space="preserve"> k1i + </t>
    </r>
    <r>
      <rPr>
        <b/>
        <sz val="9"/>
        <color indexed="8"/>
        <rFont val="Symbol"/>
        <family val="1"/>
        <charset val="2"/>
      </rPr>
      <t>S</t>
    </r>
    <r>
      <rPr>
        <b/>
        <sz val="9"/>
        <color indexed="8"/>
        <rFont val="Tahoma"/>
        <family val="2"/>
      </rPr>
      <t xml:space="preserve"> k2i + </t>
    </r>
    <r>
      <rPr>
        <b/>
        <sz val="9"/>
        <color indexed="8"/>
        <rFont val="Symbol"/>
        <family val="1"/>
        <charset val="2"/>
      </rPr>
      <t>S</t>
    </r>
    <r>
      <rPr>
        <b/>
        <sz val="9"/>
        <color indexed="8"/>
        <rFont val="Tahoma"/>
        <family val="2"/>
      </rPr>
      <t xml:space="preserve"> k3i</t>
    </r>
  </si>
  <si>
    <t>Numar realizat</t>
  </si>
  <si>
    <t>Activitate candidat</t>
  </si>
  <si>
    <t>Suma indicatori realizati</t>
  </si>
  <si>
    <t>Universitatea "Politehnica" din Timisoara</t>
  </si>
  <si>
    <t>Centralizator Standarde minimale necesare si obligatorii</t>
  </si>
  <si>
    <t>A1.1.1 - Carti si capitole în carti de specialitate in edituri recunoscute - internationale</t>
  </si>
  <si>
    <t>Lucrarea publicata</t>
  </si>
  <si>
    <t>Indicator realizat</t>
  </si>
  <si>
    <t>TOTAL</t>
  </si>
  <si>
    <t>A1.1.2 - Carti si capitole în carti de specialitate in edituri recunoscute - nationale</t>
  </si>
  <si>
    <t>A1.2.1 - Material didactic / Lucrari didactice</t>
  </si>
  <si>
    <t xml:space="preserve">A2.1 - Articole in reviste cotate si in volumele unor manifestari stiintifice indexate ISI proceedings </t>
  </si>
  <si>
    <t>Factor impact</t>
  </si>
  <si>
    <t>Nr. autori</t>
  </si>
  <si>
    <t>Director departament,</t>
  </si>
  <si>
    <t>Candidat,</t>
  </si>
  <si>
    <t>A2.2 - Articole in reviste si volumele unor manifestari stiintifice indexate in alte baze de date internationale (BDI)</t>
  </si>
  <si>
    <t>Baza de date</t>
  </si>
  <si>
    <t>Sursa citare</t>
  </si>
  <si>
    <t>Lucrarea citata</t>
  </si>
  <si>
    <t>Nr. autori lucrare citata</t>
  </si>
  <si>
    <t>A2.4.1.1 - Granturi / proiecte castigate prin competitie - Internationale - ca Director / responsabil</t>
  </si>
  <si>
    <t>Grantul / proiectul</t>
  </si>
  <si>
    <t>Nr. ani desfasurare</t>
  </si>
  <si>
    <t>A2.4.1.2 - Granturi / proiecte castigate prin competitie - Nationale - ca Director / responsabil</t>
  </si>
  <si>
    <t>A2.4.2.1 - Granturi / proiecte castigate prin competitie - Internationale - ca Membru in echipa</t>
  </si>
  <si>
    <t>A2.4.2.2 - Granturi / proiecte castigate prin competitie - Nationale - ca Membru in echipa</t>
  </si>
  <si>
    <t>Marius Marcu, Mircea Vladutiu, A Genetic Algorithm for Thermal Image Deconvolution, Iranial Journal of Electrical and Computer Engineering, 3 (2), pp.138-143, Summer-Fall 2004, ISSN 1682-0053</t>
  </si>
  <si>
    <t>INSPEC, Compendex, SCOPUS</t>
  </si>
  <si>
    <t>Marius Marcu, Mircea Vladutiu, Horatiu Moldovan, PCB Testing Using Infrared Thermal Signatures, Proceedings of the 22rd IEEE Instrumentation and Measurement Technology Conference, IMTC 2005, Ottawa, Canada, pp.1970-1974, May 2005, ISBN 0-7803-8879-8</t>
  </si>
  <si>
    <t>IEEEXplore</t>
  </si>
  <si>
    <t>Marius Marcu, Horatiu Moldovan, Victor Tomescu, Mihai Zilahi, Mihai Ionas, Windows XP Issues for Real-Time Temperature Monitoring, Proceedings of the 22rd IEEE Instrumentation and Measurement Technology Conference, IMTC 2005, Ottawa, Canada, pp. 2091-2096, May 2005, ISBN 0-7803-8879-8</t>
  </si>
  <si>
    <t>Mircea Popa, Raul Ionel, Voicu Groza, Marius Marcu, Educational Virtual Instrumentation Application for System Identification, Proceedings of the 23rd IEEE Instrumentation and Measurement Technology Conference, IMTC 2006, Sorrento, Italy, pp. 842-846, Apr. 2006, ISBN 0-7803-9360-0, 0-7803-9359-7</t>
  </si>
  <si>
    <t>Marius Marcu, Mircea Vladutiu, Horatiu Moldovan, Microprocessor Thermal Benchmark, Proceedings of the 10th WSEAS International Conference on Computers, ICCOMP 2006, Athens, Greece, pp.1220-1223, Jul. 2006, ISBN 960-8457-47-5</t>
  </si>
  <si>
    <t>Marius Marcu, Mircea Vladutiu, Horatiu Moldovan, Mircea Popa,Thermal Benchmark and Power Benchmark Software, Proceedings of the 12th IEEE International Workshops on THERMal Investigations of ICs and Systems, THERMINIC 2006, Nice, France, pp.203-208, Sep. 2006, ISBN 2-916187-0409</t>
  </si>
  <si>
    <t>Marius Marcu, Mircea Vladutiu, Horatiu Moldovan, Microprocessor Thermal Characterization using Thermal Benchmark Software, WSEAS Transactions on Computers, 5 (11), pp.2628-2633, Nov. 2006, ISSN 1109-2750</t>
  </si>
  <si>
    <t>ARXIV</t>
  </si>
  <si>
    <t>INSPEC</t>
  </si>
  <si>
    <t>Marcu Marius, Fuicu Sebastian, Girban Anania, Popa Mircea, Experimental Test Cases for Wireless Positioning System, Proceedings of IEEE International Conference on Computer as a Tool, EUROCON 2007, Warsaw, Poland, pp.530-537, Sep. 2007, ISBN 978-1-4244-0813-9</t>
  </si>
  <si>
    <t>Tudor Dacian, Marcu Marius,A Power Benchmark Experiment for Battery-Powered Device, IEEE International Workshop on Intelligent Data Acquisition and Advanced Computing Systems: Technology and Applications, IDAACS 2007, Dortmund, Germany, pp.91-95, Sep. 2007, ISBN 978-1-4244-1347-8</t>
  </si>
  <si>
    <t>Marius Marcu, Dacian Tudor, Horatiu Moldovan, Mihai Micea, Power Profile Evaluation of Battery-Powered Mobile Applications, Proceedings of the 14th IEEE International Conference on Electronics, Circuits and Systems, ICECS 2007, Marrakech, Maroc, pp.1015-1018, Dec. 2007, ISBN 1-4244-1378-8, 978-1-4244-1377-5</t>
  </si>
  <si>
    <t>Marius Marcu, Dacian Tudor, Sebastian Fuicu, Power Efficiency Profile Evaluation for Wireless Communication Application, Advances in Computer and Information Sciences and Engineering/ International Joint Conferences on Computer, Information, and Systems Sciences, and Engineering, CISSE 2007, pp.290-294, Dec. 2007</t>
  </si>
  <si>
    <t>Marius Marcu, Dacian Tudor, Sebastian Fuicu, Horatiu Moldovan, and Voicu Groza, A View on Mobile Terminal Power Efficiency of Wireless Communication, Proceedings of the 25th IEEE International Instrumentation and Measurement Technology Conference, I2MTC 2008, Victoria, Vancouver Island, Canada, pp.382-387, May. 2008, ISBN 978-1-4244-1540-3</t>
  </si>
  <si>
    <t>Marius Marcu, Dacian Tudor, Sebastian Fuicu, Mihai Micea, Silvia Copil-Crisan, Florin Maticu, Power Characterization of Multi-Threading Mobile Applications, Proceedings of the 12th WSEAS International Conference on Computers, ICCOMP 2008, Heraklion, Creta, pp.583-588, Jul. 2008, ISBN 978-960-6766-85-5</t>
  </si>
  <si>
    <t>Marius Marcu, Dacian Tudor, Sebastian Fuicu, Silvia Copil-Crisan, Florin Maticu, Mihai Micea, Power Efficiency Study of Multi-threading Applications for Multi-core Mobile Systems, WSEAS Transactions on Computers, 7 (12), pp.1875-1885, Dec. 2008, ISSN 1109-2750</t>
  </si>
  <si>
    <t>ACM</t>
  </si>
  <si>
    <t>Fuicu Sebastian, Marcu Marius, Girban Anania, A mathematical model for Wireless LAN indoor positioning system,Tensor journal, 71 (2), pp. 122-130, 2009, ISSN 0040-3504</t>
  </si>
  <si>
    <t>zentralblatt</t>
  </si>
  <si>
    <t>Marcu Marius, Popescu Bogdan, Stancovici Andrei, Stangaciu Valentin, Certejan Cristina, Power Characterization of Electric, Electronic and Computing Devices,The Scientific Bulletin of the Electrical Engineering Faculty, 10 (1), pp.99-106, 2009, ISSN 1843-6188</t>
  </si>
  <si>
    <t>IndexCopernicus</t>
  </si>
  <si>
    <t>Fuicu Sebastian, Marcu Marius, Stratulat Bogdan, Stratulat Iulia, Using a WLAN infrastructure as a wireless sensor network in a scalable architecture, Proceedings of the 5th International Symposium on Applied Computational Intelligence and Informatics, SACI 2009, Timisoara, Romania, pp.329-334, May. 2009, ISBN 978-1-4244-4477-9</t>
  </si>
  <si>
    <t>Tudor Dacian, Marcu Marius, Designing a Power Efficiency Framework for Battery Powered Systems, Proceedings of Israeli Experimental Systems Conference, SYSTOR 2009, Haifa, Israel, pp.1-8, May 2009, ISBN 978-1-60558-623-6</t>
  </si>
  <si>
    <t>Marcu Marius, Tudor Dacian, Fuicu Sebastian,Towards a network-device unified framework for power-aware wireless applications, Proceedings of the 2009 International Conference on Wireless Communications and Mobile Computing, IWCMC 2009, Leipzig, Germania, pp.963-967, Jun. 2009, ISBN 978-1-60558-569-7</t>
  </si>
  <si>
    <t>Fuicu Sebastian, Marcu Marius, Stratulat Bogdan, Klein Iulia, Girban Anania, A low power framework for WLAN indoor positioning system, Proceedings of WSEAS 13th International Conference on Computers, ICCOMP 2009, Rodos Island, Greece, pp.394-399, Jul. 2009, ISBN 978-960-474-099-4</t>
  </si>
  <si>
    <t>Fuicu Sebastian, Stratulat Bogdan, Marcu Marius, An assistive system for re-association management in a WLAN mesh environment, Proc. 3rd International Conference on Next Generation Mobile Applications, Services and Technologies NGMAST 2009, Cardiff, Wales, UK, pp.494-499, Sep. 2009, ISBN 978-0-7695-3786-3</t>
  </si>
  <si>
    <t>Popa Mircea, Marcu Marius, Popa Anca, Wireless Sensory Control for Mobile Robot Navigation, Proceedings of the 7th International Symposium on Intelligent Systems and Informatics, SISY 2009, Subotica, Serbia, pp.197-201, Sep. 2009, ISBN 978-1-4244-5349-8</t>
  </si>
  <si>
    <t>Iovanovici Alexandru, Visan Catalina, Marcu Marius, Performance and Power Consumption Investigation for Execution of Integer Operations on CPU and GPU Processors for Multimedia Applications, Proceedings of the 7th International Symposium on Intelligent Systems and Informatics, SISY 2009, Subotica, Serbia, pp.285-289, Sep. 2009, ISBN 978-1-4244-5349-8</t>
  </si>
  <si>
    <t>Fuicu Sebastian, Marcu Marius, Stratulat Bogdan, Girban Anania, Effectiveness and Accuracy of Wireless Positioning Systems, WSEAS Transactions on Computers, 8 (9), pp.1471-1483, Sep. 2009, ISSN 1109-2750</t>
  </si>
  <si>
    <t>Popescu Bogdan, Stancovici Andrei, Stangaciu Valentin, Certejan Cristina, Marcu Marius, Intelligent Wireless Distributed Network for Power Consumption Monitoring and Analysis, Proceedings of the IEEE Toronto International Conference –Science and Technology for Humanity, TIC-STH 2009, Toronto, Canada, pp.730-735, Sep. 2009, ISBN 978-1-4244-3878-5</t>
  </si>
  <si>
    <t>Marcu Marius, High-Level Thermal Profiling of Mobile Applications, Proceedings of the 15th International Workshop on Thermal Investigations of ICs and Systems, 2009. THERMINIC 2009, Leuven, Belgium, pp.144-149, Oct. 2009, ISBN 978-1-4244-5881-3</t>
  </si>
  <si>
    <t>Popa Mircea, Popa Anca, Saracin Cristian, Marcu Marius, A Pedestrian Navigation System for Car Locating, Journal of Control Engineering and Applied Informatics, 12 (1), pp. 38-46, 2010, ISSN 1454-8658</t>
  </si>
  <si>
    <t>Marcu Marius, Tudor Dacian, High-level metrics for energy efficiency evaluation, University Politehnica of Bucharest Scientific Bulletin - Electrical Engineering and Computer Science, 72 (3), pp. 131-146, 2010, ISSN 1454-234x</t>
  </si>
  <si>
    <t>INSPEC, SCOPUS</t>
  </si>
  <si>
    <t>Ghiata Nadia, Marcu Marius, VoIP Communication QOS Analysis System, Proceedings of IEEE International Joint Conferences on Computational Cybernetics and Technical Informatics, CONTI 2010, pp. 671-676, May 2010, ISBN 978-1-4244-7432-5</t>
  </si>
  <si>
    <t>Popa Mircea, Popa Anca, Marcu Marius, Practical aspects of undergraduate education in robotics, Proceedings of the IEEE 19th International Workshop on Robotics in Alpe-Adria-Danube Region, RAAD 2010, pp. 279-284, Jun. 2010, ISBN 978-1-4244-6885-0</t>
  </si>
  <si>
    <t>Popa Mircea, Popa Anca, Marcu Marius, Motion planning for a mobile robot, Proceedings of the IEEE 19th International Workshop on Robotics in Alpe-Adria-Danube Region, RAAD 2010, pp. 167-171, Jun. 2010, ISBN 978-1-4244-6885-0</t>
  </si>
  <si>
    <t>Marcu Marius, Tudor Dacian, Moldovan Horatiu, Fuicu Sebastian, Popa Mircea, Energy Characterization of Mobile Devices and Applications Using Power-Thermal Benchmarks, Microelectronics Journal, 40 (7), pp.1141-1153, Jul. 2009, ISSN 0026-2692</t>
  </si>
  <si>
    <t>Marcu Marius, Tudor Dacian, Fuicu Sebastian, Power Efficiency Analysis of Multimedia Secured Mobile Applications, Proceedings of the 6th International Wireless Communications and Mobile Computing Conference, IWCMC 2010, pp. 387-391, Jul. 2010, ISBN 978-1-4503-0062-9</t>
  </si>
  <si>
    <t>Popa Mircea, Popa Anca, Marcu Marius, A Distributed Smart Card Based Access Control System, Proceedings of the IEEE 8th International Symposium on Intelligent Systems and Informatics, SISY 2010, pp. 341-346, Sep. 2010, ISBN 978-1-4244-7395-3</t>
  </si>
  <si>
    <t>Popa Mircea, Popa Anca, Marcu Marius, A LAN Based Intelligent Climate Control System for Delimited Spaces, Proceedings of the IEEE 8th International Symposium on Intelligent Systems and Informatics, SISY 2010, pp.347-352, Sep. 2010, ISBN 978-1-4244-7395-3</t>
  </si>
  <si>
    <t>Marcu Marius, Milos Camil, Tudor Dacian, Power-Thermal Analysis of Multimedia Applications, Proceedings of the 16th International Workshop on Thermal investigations of ICs and Systems, Therminic 2010, pp.1-6, Oct. 2010, ISBN 978-2-35500-012-6</t>
  </si>
  <si>
    <t>Marcu Marius, Stangaciu Cristina, Topirceanu Alexandru, Volcinschi Daniel, Stangaciu Valentin, Wireless Sensors Solution for Energy Monitoring, Analyzing, Controlling and Predicting, Proceedings of the 2nd International ICST conference on Sensor Systems and Software, S-CUBE 2010, Dec 2010, ISBN 978-963-9995-26-0</t>
  </si>
  <si>
    <t xml:space="preserve">Nadia Ghiata, Marius Marcu, Measurement methods for QoS in VoIP review, Proceedings of the 3rd International Congress on Ultra Modern Telecommunications and Control Systems and Workshops, ICUMT 2011, Budapest, Hungary, pp.1-6, Oct. 2011, ISSN: 2157-0221, Print ISBN: 978-1-4577-0682-0 </t>
  </si>
  <si>
    <t>Andrei Stancovici, Ovidiu Szanto, Viktor Ardelean, Remus Barbatei, Marius Marcu, IQube: a cube for learning, Proceedings of the IEEE International Games Innovation Conference, IGIC 2011, Orange, California, Nov. 2011, pp. 89-92, Print ISBN: 978-1-4577-0258-7</t>
  </si>
  <si>
    <t xml:space="preserve">Marius Marcu, Dacian Tudor, Energy Efficiency Measurements of Mobile Virtualization Systems, Lecture Notes of the Institute for Computer Sciences, Social Informatics and Telecommunications Engineering, Vol. 94, 2012, pp. 88-100 </t>
  </si>
  <si>
    <t>SpringerLink</t>
  </si>
  <si>
    <t>Marius Marcu, Dacian Tudor, Sebastian Fuicu, Power Consumption and Temperature Measurement of Virtualization Solutions, Proceedings of the 17th International Workshop on Thermal Investigations of ICs and Systems, THERMINIC 2011, Paris, France, pp.1-6, Sep. 2011, Print ISBN: 978-1-4577-0778-0</t>
  </si>
  <si>
    <t>Marius Marcu, Dacian Tudor, Execution Framework Model for Power-Aware Applications, Proceedings of the 17th International Workshop on Thermal Investigations of ICs and Systems, THERMINIC 2011, Paris, France, pp.1-6, Sep. 2011, Print ISBN: 978-1-4577-0778-0</t>
  </si>
  <si>
    <t xml:space="preserve">Nadia Ghiata, Vladimir Cretu, Marius Marcu, Context-Aware Unified Communication, Proceedings of the 7th IEEE International Symposium on Applied Computational Intelligence and Informatics, SACI 2012, Timisoara, Romania, pp.297-301, May 2012, Print ISBN: 978-1-4673-1013-0 </t>
  </si>
  <si>
    <t>Sadeque Reza Khan, Development of Low Cost Private Office Access Control System (OACS), IJESA, Vol. 2, Number 02, pp.1-7, 2012</t>
  </si>
  <si>
    <t>Marius Marcu, Dacian Tudor, Power Consumption Measurements of Virtual Machines, Proceedings of the 6th IEEE International Symposium on Applied Computational Intelligence and Informatics, SACI 2011, Timisoara, Romania, pp.445-449, May 2011, Print ISBN: 978-1-4244-9108-7</t>
  </si>
  <si>
    <t>ACM, SCOPUS</t>
  </si>
  <si>
    <t>Mehiar Dabbagh, Hazem Hajj, Wassim El-Hajj, Mohammad Mansour, Ayman Kayssi, Ali Chehab, An Energy-Aware Design Methodology Based on Kernel Optimizations, International Journal for Autonomous and Adaptive Communication Systems (IJAACS)</t>
  </si>
  <si>
    <t>Zentralblatt Index, IndexCopernicus</t>
  </si>
  <si>
    <t>Nicolae Botezatu, Vasile Manta, Andrei Stan, Self-Adaptable Security Architecture for Power-Aware Embedded Systems, Buletinul Institutului Politehnic din Iasi, Vol. LVI (3), 2010</t>
  </si>
  <si>
    <t xml:space="preserve">I. Sarji, C. Ghali,A. Chehab, A. Kayssi, CloudESE: Energy efficiency model for cloud computing environments, International Conference on Energy Aware Computing, ICEAC 2011, Istambul, Turkey, Dec. 2011 </t>
  </si>
  <si>
    <t>A. Atanasov, A. Kulakov, V. Trajkovic, D. Davcev, Testbed Environment for Wireless Sensor and Actuator Networks, Fifth International Conference on Systems and Networks Communications, ICSNC 2010, Nice, France, Aug. 2010.</t>
  </si>
  <si>
    <t>M. A. Grado-Caffaro, M. Grado-Caffaro, Mohammad Sadegh Ebrahimi, Some comments on wireless sensor networks for natural hazards, Proceedings of the 1st International Conference on Wireless Technologies for Humanitarian Relief, ACWR 2011, Amritapuri, Kerala, India, Dec. 2011</t>
  </si>
  <si>
    <t>C. Ilas, S. Paturca, Robotics laboratory for electrical engineering students, 7th International Symposium on Advanced Topics in Electrical Engineering, ATEE 2011, Bucuresti, Romania, May 2011</t>
  </si>
  <si>
    <t>Marius Marcu, Dacian Tudor, Energy Consumption Model for Mobile Wireless Communication, Proceedings of the 9th ACM international symposium on Mobility management and wireless access, MobiWac 2011, Miami, Florida, pp.91-94, Oct. 2011, ISBN: 978-1-4503-0901-1</t>
  </si>
  <si>
    <t>S. Ickin, M. Fiedler, K. Wac, Demonstrating the stalling events with instantaneous total power consumption in smartphone-based live video streaming, Sustainable Internet and ICT for Sustainability, SustainIT 2012, Pisa, Italy, Oct. 2012</t>
  </si>
  <si>
    <t>J.V.C. Carmona, E.G. Pelaes, Analysis and Performance of Traffic of Voice and Video in Network Indoor PLC, IEEE Latin America Transactions, Vol. 10 (1), Jan. 2012, ISSN: 1548-0992</t>
  </si>
  <si>
    <t>Y. Zheng, O. Baala, A. Caminada, Efficient design of indoor positioning systems based on optimization model, IFIP Wireless Days, WD 2010, Venice, Italy, Oct. 2010</t>
  </si>
  <si>
    <t>Ingolf Waßmann, Daniel Versick, Djamshid Tavangarian, Energy consumption estimation of virtual machines, 28th Annual ACM Symposium on Applied Computing, SAC 2013, Coimbra, Portugal, Mar. 2013</t>
  </si>
  <si>
    <t>ScienceDirect</t>
  </si>
  <si>
    <t>Tahani H. Hussain, Paulvanna N. Marimuthu, Sami J. Habib, Supporting multimedia applications through network redesign, International Journal of Communication Systems, Jun. 2012, ISSN: 1099-1131</t>
  </si>
  <si>
    <t>C Boja, L Batagan, Analysis of m-learning applications quality, WSEAS Transactions on Computers, Vol. 8 (5), May. 2009, ISSN: 1109-2750</t>
  </si>
  <si>
    <t>JH Abdel-Qader, RS Walker, Performance Evaluation of Intel's Quad Core Processors for Embedded Applications, WSEAS Transactions on Computers, Vol. 9 (11), Nov. 2010, ISSN: 1109-2750</t>
  </si>
  <si>
    <t>R. Damasevicius, J. Toldinas, G. Grigaravicius, Modelling Battery Behaviour Using Chipset Energy Benchmarking, ELEKTRONIKA IR ELEKTROTECHNIKA, Vol. 19 (6), 2013, ISSN: 1392-1215</t>
  </si>
  <si>
    <t>Viranjay M. Srivastava, G.Singh, K.S.Yadav, Application of VEE Pro Software for Measurement of MOS Device Parameters using C-V curve, International Journal of Computer Applications, Vol. 1 (7), 2010, ISSN: 0975 – 8887</t>
  </si>
  <si>
    <t>H.K.M. Paredes, F.P. Marafao, D.I. Brandao, I.S. Diniz, Conservative power theory discussion and evaluation by means of virtual instrumentation, Brazilian Power Electronics Conference, COBEP 2009, Bonito-Mato Grosso do Sul, Brasil, Oct. 2009</t>
  </si>
  <si>
    <t>S. Folea, G. Mois, L. Miclea, D. Ursutiu, Battery lifetime testing using LabVIEW™, 9th International Conference on Remote Engineering and Virtual Instrumentation, REV 2012, Bilbao, Spain, Jul. 2012</t>
  </si>
  <si>
    <t>Viranjay M. Srivastava, K. S. Yadav, G. Singh, Measurement Process of MOSFET Device Parameters  
with VEE Pro Software for DP4T RF Switch, Int. J. Communications,Network and System Sciences, Vol. 4, 2011</t>
  </si>
  <si>
    <t>N Botezatu, V Manta, G Vieriu, A clustering algorithm for negotiating security in wireless mesh networks, 15th International Conference on System Theory, Control, and Computing, ICSTCC 2011, Sinaia, Romania, Oct. 2011</t>
  </si>
  <si>
    <t>Q Mu, F Long, B Li, Mean square stabilization of WLAN system based on combination control, 31st Chinese Control Conference, CCC 2012, Hefei, China, Jul. 2012</t>
  </si>
  <si>
    <t xml:space="preserve">L Stolz, H Endt, M Vaaraniemi, D Zehe, Energy consumption of Graphic Processing Units with respect to automotive use-cases, International Conference on Energy Aware Computing, ICEAC 2010, Cairo, Egipt, Dec. 2010. </t>
  </si>
  <si>
    <t>Marcu Marius, Fuicu Sebastian, Girban Anania, Local Wireless Positioning System, Proceedings of the 4th International Symposium on Applied Computational Intelligence and Informatics, SACI 2007, Timisoara, Romania, pp.171-176, May. 2007, ISBN 978-1-4244-1234-1</t>
  </si>
  <si>
    <t xml:space="preserve">SF Peik, F Monsees, C Meyer, A complete indoor positioning system implementing six-port interferometers, European Radar Conference, EuRAD 2010, Paris, France, Oct. 2010  </t>
  </si>
  <si>
    <t>S Ferretti, V Ghini, M Marzolla, Modeling the energy consumption of multi-NIC communication mechanisms, IEEE Online Conference on Green Communications, GreenCom 2012, Piscataway, NJ, USA, Sep. 2012</t>
  </si>
  <si>
    <t>ROSE 2012 (IEEE International Symposium on Robotic and Sensors Environments) - member of the technical program committee</t>
  </si>
  <si>
    <t>ROSE 2013 (IEEE International Symposium on Robotic and Sensors Environments) - member of the technical program committee</t>
  </si>
  <si>
    <t>SNDS 2012 (International Conference on Security in Computer Networks and Distributed Systems) - member of the technical program committee</t>
  </si>
  <si>
    <t>SSCC-2013 (International Symposium on Security in Computing and Communications) - member of the technical program committee</t>
  </si>
  <si>
    <t>International Journal of Managing Information Technology (IJMIT) - editorial board</t>
  </si>
  <si>
    <t>SACI (International Symposium on Applied Computational Intelligence and Informatics) - member of technical program committee</t>
  </si>
  <si>
    <t>Mircea Popa, Marius Marcu, Anca Popa, A microcontroller based data acquisition system with USB interface, International Conference on Electrical, Electronic and Computer Engineering, ICEEC 2004, pp. 206-209, Sep. 2004</t>
  </si>
  <si>
    <t>S. Thanee, S. Somkuarnpanit, K. Saetang, FPGA-Based Multi Protocol Data Acquisition System with High Speed USB Interface,  International MultiConference of Engineers and Computer Scientists, IMECS 2010, Hong Kong, Mar. 2010</t>
  </si>
  <si>
    <t>RB Ahmad, W Mamat, M Juhari, S Daud, Web-based wireless data acquisition system using 32bit single board computer, International Conference on Computer and Communication Engineering, ICCCE 2008, Kuala Lumpur, May 2008</t>
  </si>
  <si>
    <t xml:space="preserve">W Lv, K Song, J Yang, P Cao, Implementation of High-Speed USB interface in Data Acquisition System for KTX, 18th IEEE-NPSS Real Time Conference, RT 2012, Berkeley, CA, USA, Jun. 2012 </t>
  </si>
  <si>
    <t xml:space="preserve">Y Zhang, D Xue, C Wu, P Ji, Research of Portable Information Terminal Based on MIPS Processor and Windows CE, International Conference on Advanced Computer Control, ICACC 2009, Singapore, Jan. 2009. </t>
  </si>
  <si>
    <t>J</t>
  </si>
  <si>
    <t xml:space="preserve">Marius Marcu, Adela Bascacov, Tariff System Design for IP Conference Communication Solutions, Proceedings of the IEEE 9th International Symposium on Intelligent Systems and Informatics, SISY 2011, Subotica, Serbia, pp.263-267, Sep. 2011, Print ISBN: 978-1-4577-1975-2 </t>
  </si>
  <si>
    <t xml:space="preserve">Marius Marcu, Andrei Stancovici, Systems Classification Based On Power Signatures, Proceedings of the 2nd IEEE PES International Conference and Exhibition on Innovative Smart Grid Technologies, ISGT Europe 2011, Manchester,UK, pp.1-6, Dec. 2011, ISSN: 2165-4816, Print ISBN: 978-1-4577-1422-1 </t>
  </si>
  <si>
    <t>Departamentul Calculatoare</t>
  </si>
  <si>
    <t>Candidat: MARCU MARIUS GEORGE</t>
  </si>
  <si>
    <t>Prof.dr.ing. Vladimir CRETU</t>
  </si>
  <si>
    <t>Conf.dr.ing. Marius MARCU</t>
  </si>
  <si>
    <t>Mircea Popa, Marius Marcu, Porturile paralel si serie ale calculatorului PC, Orizonturi Universitare, 2001, ISBN 973-8109-52-3</t>
  </si>
  <si>
    <t>Marius Marcu, Studiul fenomenelor termice la sistemele de calcul, Orizonturi Universitare, 2006, ISBN (10) 973-638-277-X, ISBN (13) 978-973-638-277-2</t>
  </si>
  <si>
    <t>Marius Marcu, Dacian Tudor, Sebastian Fuicu, A View on Power Efficiency of Multimedia Mobile Applications, Advanced Techniques in Computing Sciences and Software Engineering, Book chapter, Springer, 2010, pp.407-412, ISBN 978-90-481-3659-9</t>
  </si>
  <si>
    <t>Marius Marcu, Dacian Tudor, Sebastian Fuicu, Power Efficiency Profile Evaluation for Wireless Communication Applications, Advances in Computer and Information Sciences and Engineerin, Book chapter, Springer, 2008, pp.290-294, ISBN 978-1-4020-8740-0</t>
  </si>
  <si>
    <t>Marius Marcu, Calin Somosan, Proiectarea cu microprocesoare - indrumator de laborator, 1998, Tiparit UPT, 70 pagini</t>
  </si>
  <si>
    <t>GEMSCLAIM - GreenEr Mobile Systems by Cross LAyer Integrated energy Management, CHIST-ERA/1/1.10.2012, 2013-2015</t>
  </si>
  <si>
    <t>MobileAssistant - Cross border academic development of an image-based recommendation system for regional educational purposes, HURO/1001/283/2.3.1, 2012</t>
  </si>
  <si>
    <t>MobiPower - Framework de Executie pentru Optimizarea Consumului Aplicatiilor Mobile, PNII-IDEI, 680/19.01.20009, 2009-2011</t>
  </si>
  <si>
    <t>Metode de reducere a temperaturii si puterii in sistemele incorporate mobile, CNCSIS-AT, 2738/19.05.2006, 2006</t>
  </si>
  <si>
    <t>WiFi-JCBICS - Joint Cross-Border Internet Communication System of the University of Debrecen and Politehnica University of Timisoara, HURO/1101/074/1.2.1, 2013-2014</t>
  </si>
  <si>
    <t>EduWebCast - Cross-border access infrastructure to high-level education through web-casts, in contractare, 2013-2014</t>
  </si>
  <si>
    <t>FLAG - Arhitecturi de virgula flotanta pentru aplicatii grafice pe platforme FPGA, PN-II-RU-TE-2011-3-0186, 2011-2014</t>
  </si>
  <si>
    <t>Mediogrid - Prelucrare grafica paralela si distribuita pe structura grid a datelor geografice de mediu, CEEX, 19-CEEX-I03-128/07.10.2005, 2005-2007</t>
  </si>
  <si>
    <t>OPEN-HARTS: Modelarea, proiectarea si dezvoltarea sistemelor timp-real pentru aplicatii critice de achizitii de semnal, prelucrare si control digital incorporat, CNCSIS R&amp;D Grant, type A, GR76/23.05.2007, 2005-2007</t>
  </si>
  <si>
    <t>Proiectarea şi realizarea unei reţele de sisteme încapsulate mobile, pentru comunicarea de mesaje, fără fir, într-un spaţiu delimitat, CNCSIS-AT, 388/05.2007, 2007</t>
  </si>
  <si>
    <t>Development of a short term educational system (college type) in computer technology, CNFIS – Banca Mondiala, 62/39639, 1999-2002</t>
  </si>
  <si>
    <t>A2.3.1 - Proprietate intelectuala, brevete de inventie, certificate ORDA - International</t>
  </si>
  <si>
    <t>A2.3.2 - Proprietate intelectuala, brevete de inventie, certificate ORDA - National</t>
  </si>
  <si>
    <t>Nume</t>
  </si>
  <si>
    <t>Numar autori</t>
  </si>
  <si>
    <t>M. Marcu, A. Stancovici, V. Stangaciu, C. Stangaciu, A. Topirceanu, B. Popescu, D. Volcinschi, S. Fuicu, System for Measuring and Analyzing the Energy Consumption in Electric Devices by Using Consumption Signatures, RO127698-A0, 2012</t>
  </si>
  <si>
    <t>Marius Marcu and Sebastian Fuicu, Context-Aware Energy Consumption of Mobile Wireless Communication, Proceedings of the 18th International Workshop on Thermal Investigations of ICs and Systems, THERMINIC 2012, Budapest, Hungary, pp.1-5, Sep. 2012, Print ISBN: 978-1-4673-1882-2</t>
  </si>
  <si>
    <t>Alexandru Amaricai, Oana Boncalo, Ovidiu Sicoe, and Marius Marcu, FPGA Implementation of Hybrid Fixed-Point Multiplication, 20th International Conference Mixed Design of Integrated Circuits and Systems, MIXDES 2013, Jun. 2013, Gdynia, Poland</t>
  </si>
  <si>
    <t>Marius Marcu and Cosmin Cernazanu, Dynamic Analysis of Electronic Devices' Power Signatures, Proceedings of the IEEE International Instrumentation and Measurement Technology Conference, I2MTC 2012, Graz, Austria, pp.117-122, May 2012, ISSN: 1091-5281, Print ISBN: 978-1-4577-1773-4</t>
  </si>
  <si>
    <t>Marius Marcu, Power–thermal profiling of software applications, Microelectronics Journal, 42 (4), pp.601-608, Apr. 2011, ISSN 0026-2692</t>
  </si>
  <si>
    <t>DOAJ</t>
  </si>
  <si>
    <t>Roberto Rojas-Cessa, Sarh Pessima, and Tingting Tian, Experimental Evaluation of Energy Savings of Virtual Machines in the Implementation of Cloud Computing, 2012 21st Annual Wireless and Optical Communications Conference (WOCC), Apr. 2012</t>
  </si>
  <si>
    <t>Yifei Xu, R. Rojas-Cessa, H. Grebel, Allocation of Discrete Energy on a Cloud-Computing Datacenter Using a Digital Power Grid, 2012 IEEE International Conference on Green Computing and Communications, (GreenCom 2012), Nov. 2012</t>
  </si>
  <si>
    <t>Ingolf Waßmann, Daniel Versick, Djamshid Tavangarian, Energy consumption estimation of virtual machines, Proceedings of the 28th Annual ACM Symposium on Applied Computing, SAC 2013</t>
  </si>
  <si>
    <t xml:space="preserve">Mehiar Dabbagh, Hazem Hajj, Wassim El Hajj, An Approach to Measuring Kernel Energy in Software Applications, International Conference onEnergy Aware Computing (ICEAC), Dec. 2011 </t>
  </si>
  <si>
    <t>Viranjay M. Srivastava, G.Singh, K.S.Yadav, Measurement of Oxide Thickness for MOS Devices, Using Simulation of SUPREM Simulator, International Journal of Computer Applications, Vol. 1 (7), 2010, ISSN: 0975–8887</t>
  </si>
  <si>
    <t>Diary R. Sulaiman, Microprocessors thermal challenges for portable and embedded systems using thermal throttling technique, Procedia Computer Science, 
Vol.22 (3), 2011, ISSN: 1877-0509</t>
  </si>
  <si>
    <t xml:space="preserve">Viranjay M. Srivastava, K. S. Yadav, G. Singh, Characterization Process of MOSFET with Virtual     
Instrumentation for DP4T RF Switch—A Review, Wireless Sensor Network, Vol. 3, 2011, ISSN: 1945-3078 </t>
  </si>
  <si>
    <t>Wee Kheng Tan, Yi Der Yeh, Shin Jia Chen, Yu Cheng Lin, and Chia Yu Kuo, Using DEMATEL and the Smartphone as a Case Study to Investigate How Consumers Evaluate Many Features of a Product Collectively, International Journal of Applied Mathematics and Infromatics, Vol. 6 (3), 2012, ISSN: 2074-1278</t>
  </si>
  <si>
    <t xml:space="preserve">T.S. Syed, G. Epiphaniou, G.A. Safdar, Dynamic adjustment of weighting and safety factors in playout buffers for enhancing VoIP quality, Science and Information Conference, SAI 2013, London, Oct. 2013 </t>
  </si>
  <si>
    <t>Marius Marcu, Cosmin Cernazanu, Dynamic analysis of electronic devices’ power signatures, Proceedings of the 25th IEEE International Instrumentation and Measurement Technology Conference, I2MTC 2008, Victoria, Vancouver Island, Canada, pp.382-387, May. 2008, ISBN 978-1-4244-1540-3</t>
  </si>
  <si>
    <t>Y Zhang, D Xue, C Wu, P Ji, Research of Portable Information Terminal Based on MIPS Processor and Windows CE, International Conference on Advanced Computer Control, ICACC 2009, Singapore, Jan. 2009. http://digital-library.theiet.org/content/journals/10.1049/el.2013.0299</t>
  </si>
  <si>
    <t>Adela Bascacov, Cosmin Cernazanu, Marius Marcu, Using Data Mining for Mobile Communication Clustering and Characterization, Proceedings of the 8th IEEE International Symposium on Applied Computational Intelligence and Informatics, SACI 2013, Timisoara, Romania, 2013</t>
  </si>
  <si>
    <t>Marius Marcu, Nadia Ghiata, Vladimir Cretu, Extracting High-Level User Context from Low Level Mobile Sensors Data, Proceedings of the 8th IEEE International Symposium on Applied Computational Intelligence and Informatics, SACI 2013, Timisoara, Romania, 2013</t>
  </si>
  <si>
    <t>Ali Buldu, Hayriye Korkmaz, A USB kit for digital I/O applications in a digital electronics lab designed by using PIC16C765 microcontroller, Computer Applications in Engineering Education, Vol 17 (2), Jun. 2009, Wiley InterScience, DOI 10.1002/cae20172, pp. 131–138, ISSN 1061-3773, Impact factor 0.333</t>
  </si>
  <si>
    <t>NK Lakkoju, S Gudla, AVR-USB data acquisition, 3rd International Conference on Electronics Computer Technology, ICECT 2011, Kanyakumari, Apr. 2011, pp. 35-39</t>
  </si>
  <si>
    <t>Sheikh Hussain Shaikh Salleh,  MULTI-CHANNEL USB ACQUISITION FOR AUTOMATED QT DISPERSION, Recent Advancement in Biomedical Engineering, UNIVISION PRESS, ISBN 978-983-52-0559-0, 2007</t>
  </si>
  <si>
    <t>Hui Hu, Chao Yuan, The Development of GPS L1 Data Collector Based on FPGA and USB, Key Engineering Materials, Volumes 439-440, Jun. 2010, ISSN: 1662-9795, pp. 1421-1426</t>
  </si>
  <si>
    <t>SCOPUS</t>
  </si>
  <si>
    <t>Giuseppe Procaccianti, Antonio Vetro, Luca Ardito, Maurizio Morisio, Profiling Power Consumption on Desktop Computer Systems, First International Conference, ICT-GLOW 2011, Toulouse, France, Aug. 30-31, 2011, Lecture Notes in Computer Science Volume 6868, 2011, pp 110-123</t>
  </si>
  <si>
    <t>Scopus</t>
  </si>
  <si>
    <t>Mark Benson, Frontiers: The Future of Software Thermal Management, The Art of Software Thermal Management for Embedded Systems, Springer, ISBN: 978-1-4939-0297-2, 2014</t>
  </si>
  <si>
    <t xml:space="preserve"> V. Stangaciu, D. Pescaru, M. Micea, and V. Cretu, Practical aspects regarding implementation of real time WSN applications based on IEEE 802.15.4. 2013 21st IEEE Telecommunications Forum (TELFOR), pp. 295-298, Nov. 2013</t>
  </si>
  <si>
    <t>A Moldovan, S Weibelzahl, C Muntean, Energy-Aware Mobile Learning:Opportunities and Challenges, IEEE Communications Surveys &amp; Tutorials, Vol. PP (99), Aug. 2013, ISSN: 1553-877X, Impact factor 4.818</t>
  </si>
  <si>
    <t>Tawei Liao, Methods and systems for simulation of energy consumption in mobile operating system emulators, US Patent, US 8650552 B1, 2014</t>
  </si>
  <si>
    <t>A. J. Roscoe, T. Sklaschus, G. Oldroyd, S.M. Blair, and G.M. Burt, Measurement of 40 power system harmonics in real-time on an economical ARM® Cortex™-M3 platform. IET Electronics Letters, 49(23), Nov. 2013, pp. 1475-1476, ISSN 0013-5194, Impact factor 1.038</t>
  </si>
  <si>
    <t>Micea, M. V., Stancovici, A., &amp; Indreica, S. Distance Measurement for Indoor Robotic Collectives. Mobile Robots - Control Architectures, Bio-Interfacing, Navigation, Multi Robot Motion Planning and Operator Training, InTech Pub., Dec. 2011, pp. 253-273, ISBN 978-953-307-842-7</t>
  </si>
  <si>
    <t>Marius Marcu, Sisteme multimicroprocesor - notite de curs, prezentari curs si lucrari de laborator, 2000-2009, Material online http://groups.yahoo.com/group/upt_course_servers,  150 pagini</t>
  </si>
  <si>
    <t>M. Marcu, H. Moldovan, H. Damian, N. Ghiata, E. Vasilian, D. Titian, B. Lazu, R. Robu, METHOD AND SYSTEM FOR AUTOMATIC SELECTION AND PROPOSAL OF OPTIMAL COMMUNICATION MEANS ACCORDING TO USERS’ CONTEXT, 2014</t>
  </si>
  <si>
    <t>Universitatea Politehnica din Timisoara</t>
  </si>
  <si>
    <t>G. Procaccianti, L. Ardito, A. Vetro, and M. Morisio, Energy Efficiency in the ICT - Profiling Power Consumption in Desktop Computer Systems, in Energy Efficiency - The Innovative Ways for Smart Energy, the Future Towards Modern Utilities,  InTech Pub., 2012, pp. 353–372, ISBN 978-953-51-0800-9</t>
  </si>
  <si>
    <t>US Patent</t>
  </si>
  <si>
    <t>IWCMC 2013 (IEEE International Wireless Communications and Mobile Computing Conference) - member of the technical program committee</t>
  </si>
  <si>
    <t>IWCMC2011 (IEEE International Wireless Communications and Mobile Computing Conference) - member of the technical program committee</t>
  </si>
  <si>
    <t>ICC 2011 (IEEE International Conference on Communications) - member of the technical program committee</t>
  </si>
  <si>
    <t>I2MTC 2008 (International Instrumentation and Measurement Technology Conference) - member of the technical program cmmittee</t>
  </si>
  <si>
    <t>A3.2.1 - Prezentari invitate in plenul unor manifestari stiintifice nationale si internationale și Profesor invitat - international</t>
  </si>
  <si>
    <t>A3.2.2 - Prezentari invitate in plenul unor manifestari stiintifice nationale si internationale și Profesor invitat - national</t>
  </si>
  <si>
    <t>HiPEAC Workshop Timisoara, 12 Feb. 2014 - European Network of Excellence on High Performance and Embedded Architecture and Compilation</t>
  </si>
  <si>
    <t>Invited speaker - AIIT 2012, International Conference on Applied internet and Information Technology, Zrenjanin, Serbia</t>
  </si>
  <si>
    <t>Alexandru Topirceanu, Marius Marcu, Introducere în programarea ANDROID, Editura Politehnica Timisoara, 2015, ISBN 978-606-554-986-9</t>
  </si>
  <si>
    <t>Sebastian Fuicu, Andrei Avramescu, Diana Lascu, Roxana Padurariu, Marius Marcu, Real-Time Monitoring Using Finite State-Machine Algorithms, User-Centric IoT, Lecture Notes of the Institute for Computer Sciences, Social Informatics and Telecommunications Engineering, Book chapter, 2015, pp 187-192, ISBN 978-3-319-19655-8</t>
  </si>
  <si>
    <t>4 carti/capitole (3 carti + 3 capitole carte Springer)</t>
  </si>
  <si>
    <t>Marius Marcu, Administrarea retelelor de calculatoare - notite de curs, prezentari curs si lucrari de laborator, 2010-2015, Material online http://cv.upt.ro/course/view.php?id=390, 150 pagini</t>
  </si>
  <si>
    <t>Marius Marcu, Sisteme mobile si aplicatii - notite de curs, prezentari curs si lucrari de laborator, 2009-2015, Material online http://groups.yahoo.com/group/upt_course_mobile, 200 pagini</t>
  </si>
  <si>
    <t>Marius Marcu, Sisteme cu microprocesoare - Notite de curs, prezentari curs si lucrari de laborator, 2008-2015, Material online http://groups.yahoo.com/group/upt_course_systems, 150 pagini</t>
  </si>
  <si>
    <t>Marius Marcu, Proiectarea driverelor - notite de curs, prezentari curs si lucrari de laborator, 2008-2015, Material online http://groups.yahoo.com/group/upt_course_drivers,  150 pagini</t>
  </si>
  <si>
    <t>Marius Marcu, Microdigital systems design - notite curs (EN), prezentari curs, execrictii si lucrari de laborator, 2014-2015, Material online https://groups.yahoo.com/neo/groups/upt_course_processors/files</t>
  </si>
  <si>
    <t xml:space="preserve">2 materiale didactice (1 tiparit +6 online) </t>
  </si>
  <si>
    <t>Marius Marcu and Cosmin Cernazanu, Applications of Smart Metering and Home Appliances' Power Signatures, IEEE International Instrumentation and Measurement Technology Conference, I2MTC 2014, Montevideo, Uruguay, May 2014</t>
  </si>
  <si>
    <t>Calin Cuzman, Cristian Bunaciu, Marius Marcu, Sebastian Fuicu, The study of radio coverage and service quality of a Campus-Wide Wireless Network, Scientific Bulletin UPT, 60(1), pp. 33-38, 2015, ISSN 1583-3380</t>
  </si>
  <si>
    <t>Stefan Fedeac, Marius Marcu, Cosmin Cernazanu, Alexandru Amaricai, Energy Profiling of FPGA Designs, 2014 IEEE Symposium on Robotic and Sensors Environments (ROSE2014), Oct. 2014, Timisoara, Romania</t>
  </si>
  <si>
    <t>Lucian Bara, Oana Amaricai, Marius Marcu, Hardware support for performance measurements and energy estimation of OpenRISC processor, 10th Jubilee International Symposium on Applied Computational Intelligence and Informatics (SACI2015), May 2015, Timisoara, Romania</t>
  </si>
  <si>
    <t xml:space="preserve">Oana Golban, Marius Marcu, Sebastian Fuicu, Horatiu Moldovan, Solution for analyzing interpersonal relationships based on mobile communication history, 10th Jubilee International Symposium on Applied Computational Intelligence and Informatics (SACI2015), May 2015, Timisoara, Romania </t>
  </si>
  <si>
    <t xml:space="preserve">Alexandru Stanescu and Marius Marcu, Adaptive Video Streaming Solution for Varying Mobile Networks Environments, 10th Jubilee International Symposium on Applied Computational Intelligence and Informatics (SACI2015), May 2015, Timisoara, Romania </t>
  </si>
  <si>
    <t>Simona Tiuc, Marius Marcu, Cosmin Cernazanu, Study on Content Rating and Security Permissions of Mobile Applications in Google Play, IEEE International Symposium on Technology and Society (ISTAS2015), Nov. 2015, Dublin, Ireland</t>
  </si>
  <si>
    <t>DIVIDEND</t>
  </si>
  <si>
    <t>Profesor invitat - "MIHAJLO PUPIN" TECHNICAL FACULTY Zrenjanin, Serbia, 2014-2015</t>
  </si>
  <si>
    <t>International Journal of Computing and Digital Systems - TPC 2015</t>
  </si>
  <si>
    <t>International Symposium on Web of Things and Big Data (WoTBD2015) - TPC</t>
  </si>
  <si>
    <t>ROSE 2014 (IEEE International Symposium on Robotic and Sensors Environments) - member of the technical program committee</t>
  </si>
  <si>
    <t>IEEE Transactions on Power Electronics, Reviewer, 2015</t>
  </si>
  <si>
    <t>Citeseer</t>
  </si>
  <si>
    <t>S. Thanee, S. Somkuarnpanit, S. Khuntaweetep, Implementation of Multi-Protocol, Data Acquisition With High Speed USB Interface Using FPGA, International Multiconference of Engineers and Computer Scientists, IMECS 2010, Mar. 2010, Hong Kong</t>
  </si>
  <si>
    <t>W Itani, C Ghali, A Kayssi, A Chehab, I Elhajj, G-Route: an energy-aware service routing protocol for green cloud computing, Cluster Computing, 18 (2), pp.889-908, 2015, ISSN 1386-7857, Impact factor (2014) 1.510</t>
  </si>
  <si>
    <t>Versick, Daniel, Ingolf Waßmann, and Djamshid Tavangarian. Power consumption estimation of CPU and peripheral components in virtual machines. ACM SIGAPP Applied Computing Review Vol 13(3), 2013, pp. 17-25, ISSN: 1559-6915</t>
  </si>
  <si>
    <t>Eva Kern, Markus Dick, Stefan Naumann, Andreas Filler, Labelling sustainable software products and websites: Ideas, Approaches, and Challenges, 29th International Conference on Informatics for Environmental Protection: ICT for Energy Effieciency, EnviroInfo2015, Copenhaga, Danemarca, Sep. 2015, 2015</t>
  </si>
  <si>
    <t>DBLP</t>
  </si>
  <si>
    <t>H. Grebel, R. Rojas-Cessa, PACKETED ENERGY DELIVERY SYSTEM AND METHODS, United States Patent Application 20150142198, 2015</t>
  </si>
  <si>
    <t>M. Passafiume, S. Maddio, A. Cidronali and G. Manes, MUSIC algorithm for RSSI-based DoA estimationon standard IEEE 802.11/802.15.x systems, WSEAS TRANSACTIONS on SIGNAL PROCESSING, 11, 2015, ISSN: 2224-3488</t>
  </si>
  <si>
    <t>C. Singhal, S. De, R. Trestian, G. Muntean, 
eWU-TV: User-Centric Energy-Efficient Digital TV Broadcast Over Wi-Fi Networks, IEEE Transactions on Broadcasting, 61(1), 2015, ISSN 0018-9316, Impact factor 1.825</t>
  </si>
  <si>
    <t>Marius Marcu, Energy Efficiency Analysis of WiFi Data 
Communication, Proceedings of Advances on Wireless Sensor Networks, Debrecen, Hungary, 2013</t>
  </si>
  <si>
    <t>Cheolkon Jung, Peng Ke, Zengzeng Sun, Aiguo Gu, A fast deconvolution-based approach for single-image super-resolution with GPU acceleration, Journal of Real-Time Image Processing, 2015, ISSN 1861-8200, Impact factor (2014) 2.02</t>
  </si>
  <si>
    <t>K Jha, D Singh, D Chaudhary, An Approach to Determine Non-filer's of Property Tax using Clustering and Classification, International Journal of Computer Applications, 11(11), pp.15-18, 2015, ISSN 0975 - 8887</t>
  </si>
  <si>
    <t>A. Bascacov, C. Cernazanu, M. Marcu, Using data mining for mobile communication clustering and characterization, IEEE 8th International Symposium on Applied Computational Intelligence and Informatics (SACI), 2013, Timisoara, Romania</t>
  </si>
  <si>
    <t xml:space="preserve">A. Ridi, C. Gisler, J. Hennebert, A Survey on Intrusive Load Monitoring for Appliance Recognition, 22nd International Conference on Pattern Recognition (ICPR), 2014, Stockholm, Suedia </t>
  </si>
  <si>
    <t>Cosmin Cernazanu, Marius Marcu, Database for storing electrical power signatures of household devices, Carpathian Journal of Electronic and Computer Engineeri, 5, pp. 33-38, 2012, ISSN 1844–9689</t>
  </si>
  <si>
    <t>Sebastian Fuicu, Andrei Avramescu, Diana Lascu, Marius Marcu, Roxana Padurariu, Real time e-health system for continuous care, Proceedings of the 8th International Conference on Pervasive Computing Technologies for Healthcare, PervasiveHealth '14, pp. 436-439, 2014, Brussel, Belgium</t>
  </si>
  <si>
    <t>Marius Marcu, D. Cuc, D. Tulvan, Camera Based Navigation System with Augmented Reality,  Carpathian Journal of Electronic and Computer Engineeri, 5, pp. 71-76, 2012, ISSN 1844–9689</t>
  </si>
  <si>
    <t xml:space="preserve">European Network of Excellence on High Performance and Embedded
Architecture and Compilation (HiPEAC) Workshop, "Lucian Blaga" University of Sibiu (LBUS), 2-nd April 2013 </t>
  </si>
  <si>
    <t>eMuCo - Embedded Multi-Core Processing for Mobile Communications, FP7-ICT, 216378/01.02.2008, 2008-2010</t>
  </si>
  <si>
    <t>M. Ferroni, A.A. Nacci, M. Turri, M.D. Santambrogio, D. Sciuto, Experimental Evaluation and Modeling of Thermal Phenomena on Mobile Devices, 2015 Euromicro Conference on igital System Design (DSD), 2015</t>
  </si>
  <si>
    <t>P Ayuba, T Yohanna, GL Dams, An overview of Indoor Localization Technologies and applications, Journal of Computing Technologies, 4(5), pp.73-82, ISSN 2278-3814, 2015</t>
  </si>
  <si>
    <t>GoogleScholar</t>
  </si>
  <si>
    <t>Daniel R. Williams and Yinshan Tang, A Methodology to Measure the Environmental Impact of ICT Operating Systems across Different Device Platforms, JOURNAL OF ELECTRONIC SCIENCE AND TECHNOLOGY, Vol 13(2), 2015.</t>
  </si>
  <si>
    <t>H. Wang, F. Fang, H. Zheng, Q. Li, G. Yang, C. Zheng, Design of USB keyboard based on FPGA for ARFI system, China Measurement &amp; Test, Vol 41(4), 2015</t>
  </si>
  <si>
    <t>2 granturi/ proiecte</t>
  </si>
  <si>
    <t>Cosmin Cernazanu, Marius Marcu, Anomaly Detection Using Power Signature of Consumer Electrical Devices, Advances in Electrical and Computer Engineering Journal, 15 (1), pp. 89-94, 2015, ISSN: 1582-7445</t>
  </si>
  <si>
    <t>SSCC-2014 (International Symposium on Security in Computing and Communications) - member of the technical program committee</t>
  </si>
  <si>
    <t>SSCC-2015 (International Symposium on Security in Computing and Communications) - member of the technical program committee</t>
  </si>
  <si>
    <t>iRisc - Innovative Reliable Chip Designs from Low-Powered Unreliable Components, FP7-FET-Open, 2013-2015</t>
  </si>
  <si>
    <t>Locul I - Faza nationala a concursului international studentesc ImagineCup - Software Design Competition, 2012</t>
  </si>
  <si>
    <t>Premierea rezultatelor cercetarii - articole jurnale ISI - Etapa II, 2009</t>
  </si>
  <si>
    <t>Gala Fundatiei Politehnica - premiul anului 2010 pentru ocuparea locului 4-6 la faza internationala a concursului international studentesc ImagineCup 2010</t>
  </si>
  <si>
    <t>Razvan Vasiliu, Popa Mircea, Marcu Marius, Wireless programmable thermostat using Raspberry Pi, Proceedings of 6th International Workshop on Soft Computing Applications (SOFA) Timisoara, 2014</t>
  </si>
  <si>
    <t>Cosmin Cernazanu, Marius Marcu, Alexandru Amaricai, Stefan Fedeac, Madalin Ghenea, Zheng Wang, Anupam Chattopadhyay, Jan Weinstock, Rainer Leupers, Direct FPGA-based Power Profiling for a RISC Processor, IEEE International Instrumentation and Measurement Technology Conference, I2MTC 2015, Pisa, Italia, Mai 2015</t>
  </si>
  <si>
    <t>Marcu Marius, Stangaciu Cristina, Topirceanu Alexandru, Volcinschi Daniel, Stangaciu Valentin, Wireless Sensors Solution for Energy Monitoring, Analyzing, Controlling and Predicting, Book chapter Sensor Systems and Software, Lecture Notes of the Institute for Computer Sciences, Social Informatics and Telecommunications Engineering, Vol 57, pp. 1-19, 2011, ISBN 978-3-642-23582-5</t>
  </si>
  <si>
    <t>Dosar concurs acordare titlu abilitare conducere doctorat</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</si>
</sst>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9"/>
      <name val="Tahoma"/>
    </font>
    <font>
      <sz val="8"/>
      <name val="Tahoma"/>
      <family val="2"/>
    </font>
    <font>
      <sz val="9"/>
      <name val="Tahoma"/>
      <family val="2"/>
    </font>
    <font>
      <b/>
      <sz val="12"/>
      <name val="Tahoma"/>
      <family val="2"/>
    </font>
    <font>
      <b/>
      <sz val="9"/>
      <name val="Tahoma"/>
      <family val="2"/>
    </font>
    <font>
      <sz val="9"/>
      <color indexed="8"/>
      <name val="Tahoma"/>
      <family val="2"/>
    </font>
    <font>
      <b/>
      <sz val="9"/>
      <name val="Symbol"/>
      <family val="1"/>
      <charset val="2"/>
    </font>
    <font>
      <sz val="9"/>
      <color indexed="8"/>
      <name val="Symbol"/>
      <family val="1"/>
      <charset val="2"/>
    </font>
    <font>
      <b/>
      <sz val="9"/>
      <color indexed="8"/>
      <name val="Symbol"/>
      <family val="1"/>
      <charset val="2"/>
    </font>
    <font>
      <b/>
      <sz val="9"/>
      <color indexed="8"/>
      <name val="Tahoma"/>
      <family val="2"/>
    </font>
    <font>
      <b/>
      <sz val="10"/>
      <name val="Tahoma"/>
      <family val="2"/>
    </font>
    <font>
      <u/>
      <sz val="9"/>
      <name val="Tahoma"/>
      <family val="2"/>
    </font>
    <font>
      <b/>
      <sz val="8"/>
      <name val="Tahoma"/>
      <family val="2"/>
    </font>
  </fonts>
  <fills count="5">
    <fill>
      <patternFill patternType="none"/>
    </fill>
    <fill>
      <patternFill patternType="gray125"/>
    </fill>
    <fill>
      <patternFill patternType="solid">
        <fgColor indexed="44"/>
        <bgColor indexed="64"/>
      </patternFill>
    </fill>
    <fill>
      <patternFill patternType="solid">
        <fgColor indexed="42"/>
        <bgColor indexed="64"/>
      </patternFill>
    </fill>
    <fill>
      <patternFill patternType="solid">
        <fgColor theme="0"/>
        <bgColor indexed="64"/>
      </patternFill>
    </fill>
  </fills>
  <borders count="60">
    <border>
      <left/>
      <right/>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thin">
        <color indexed="64"/>
      </left>
      <right style="medium">
        <color indexed="64"/>
      </right>
      <top/>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style="medium">
        <color indexed="64"/>
      </left>
      <right style="medium">
        <color indexed="64"/>
      </right>
      <top/>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right/>
      <top style="thin">
        <color indexed="64"/>
      </top>
      <bottom style="thin">
        <color indexed="64"/>
      </bottom>
      <diagonal/>
    </border>
    <border>
      <left style="thin">
        <color indexed="64"/>
      </left>
      <right/>
      <top/>
      <bottom/>
      <diagonal/>
    </border>
  </borders>
  <cellStyleXfs count="1">
    <xf numFmtId="0" fontId="0" fillId="0" borderId="0"/>
  </cellStyleXfs>
  <cellXfs count="184">
    <xf numFmtId="0" fontId="0" fillId="0" borderId="0" xfId="0"/>
    <xf numFmtId="0" fontId="2" fillId="0" borderId="0" xfId="0" applyFont="1"/>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49" fontId="2" fillId="0" borderId="5" xfId="0" applyNumberFormat="1" applyFont="1" applyBorder="1" applyAlignment="1">
      <alignment horizontal="left" vertical="center" wrapText="1"/>
    </xf>
    <xf numFmtId="49" fontId="2" fillId="0" borderId="1" xfId="0" applyNumberFormat="1" applyFont="1" applyBorder="1" applyAlignment="1">
      <alignment horizontal="left" vertical="center" wrapText="1"/>
    </xf>
    <xf numFmtId="0" fontId="2" fillId="0" borderId="6" xfId="0" applyFont="1" applyBorder="1" applyAlignment="1">
      <alignment horizontal="left" vertical="center" wrapText="1"/>
    </xf>
    <xf numFmtId="0" fontId="2" fillId="0" borderId="1" xfId="0" applyFont="1" applyBorder="1" applyAlignment="1">
      <alignment horizontal="center" vertical="center" wrapText="1"/>
    </xf>
    <xf numFmtId="49" fontId="2" fillId="0" borderId="7" xfId="0" applyNumberFormat="1" applyFont="1" applyBorder="1" applyAlignment="1">
      <alignment horizontal="left" vertical="center" wrapText="1"/>
    </xf>
    <xf numFmtId="0" fontId="2" fillId="0" borderId="6" xfId="0" applyFont="1" applyFill="1" applyBorder="1" applyAlignment="1">
      <alignment horizontal="left" vertical="center" wrapText="1"/>
    </xf>
    <xf numFmtId="49" fontId="2" fillId="0" borderId="5" xfId="0" applyNumberFormat="1" applyFont="1" applyFill="1" applyBorder="1" applyAlignment="1">
      <alignment horizontal="left" vertical="center" wrapText="1"/>
    </xf>
    <xf numFmtId="0" fontId="2" fillId="0" borderId="8" xfId="0" applyFont="1" applyFill="1" applyBorder="1" applyAlignment="1">
      <alignment horizontal="left" vertical="center" wrapText="1"/>
    </xf>
    <xf numFmtId="0" fontId="2" fillId="0" borderId="5" xfId="0" applyFont="1" applyFill="1" applyBorder="1" applyAlignment="1">
      <alignment horizontal="left" vertical="center" wrapText="1"/>
    </xf>
    <xf numFmtId="0" fontId="2" fillId="0" borderId="7" xfId="0" applyFont="1" applyFill="1" applyBorder="1" applyAlignment="1">
      <alignment horizontal="left" vertical="center" wrapText="1"/>
    </xf>
    <xf numFmtId="49" fontId="2" fillId="0" borderId="7" xfId="0" applyNumberFormat="1" applyFont="1" applyFill="1" applyBorder="1" applyAlignment="1">
      <alignment horizontal="left" vertical="center" wrapText="1"/>
    </xf>
    <xf numFmtId="0" fontId="4" fillId="2" borderId="9"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4" fillId="2" borderId="12" xfId="0" applyFont="1" applyFill="1" applyBorder="1" applyAlignment="1">
      <alignment horizontal="center" vertical="center" wrapText="1"/>
    </xf>
    <xf numFmtId="1" fontId="4" fillId="2" borderId="13" xfId="0" applyNumberFormat="1" applyFont="1" applyFill="1" applyBorder="1" applyAlignment="1">
      <alignment horizontal="center" vertical="center" wrapText="1"/>
    </xf>
    <xf numFmtId="1" fontId="4" fillId="2" borderId="14" xfId="0" applyNumberFormat="1" applyFont="1" applyFill="1" applyBorder="1" applyAlignment="1">
      <alignment horizontal="center" vertical="center" wrapText="1"/>
    </xf>
    <xf numFmtId="1" fontId="4" fillId="2" borderId="15" xfId="0" applyNumberFormat="1" applyFont="1" applyFill="1" applyBorder="1" applyAlignment="1">
      <alignment horizontal="center" vertical="center" wrapText="1"/>
    </xf>
    <xf numFmtId="1" fontId="4" fillId="2" borderId="16" xfId="0" applyNumberFormat="1" applyFont="1" applyFill="1" applyBorder="1" applyAlignment="1">
      <alignment horizontal="center" vertical="center" wrapText="1"/>
    </xf>
    <xf numFmtId="0" fontId="2" fillId="2" borderId="11" xfId="0" applyFont="1" applyFill="1" applyBorder="1" applyAlignment="1">
      <alignment horizontal="left" vertical="center" wrapText="1"/>
    </xf>
    <xf numFmtId="0" fontId="2" fillId="2" borderId="10" xfId="0" applyFont="1" applyFill="1" applyBorder="1" applyAlignment="1">
      <alignment horizontal="left" vertical="center" wrapText="1"/>
    </xf>
    <xf numFmtId="49" fontId="2" fillId="2" borderId="10" xfId="0" applyNumberFormat="1" applyFont="1" applyFill="1" applyBorder="1" applyAlignment="1">
      <alignment horizontal="left" vertical="center" wrapText="1"/>
    </xf>
    <xf numFmtId="0" fontId="2" fillId="0" borderId="5" xfId="0" applyFont="1" applyBorder="1" applyAlignment="1">
      <alignment vertical="center" wrapText="1"/>
    </xf>
    <xf numFmtId="0" fontId="2" fillId="2" borderId="17" xfId="0" applyFont="1" applyFill="1" applyBorder="1" applyAlignment="1">
      <alignment horizontal="center" vertical="center" wrapText="1"/>
    </xf>
    <xf numFmtId="0" fontId="4" fillId="2" borderId="18" xfId="0" applyFont="1" applyFill="1" applyBorder="1" applyAlignment="1">
      <alignment horizontal="center" vertical="center" textRotation="90" wrapText="1"/>
    </xf>
    <xf numFmtId="0" fontId="4" fillId="2" borderId="19" xfId="0" applyFont="1" applyFill="1" applyBorder="1" applyAlignment="1">
      <alignment horizontal="center" vertical="center" textRotation="90" wrapText="1"/>
    </xf>
    <xf numFmtId="0" fontId="2" fillId="0" borderId="8" xfId="0" applyFont="1" applyBorder="1" applyAlignment="1">
      <alignment horizontal="left" vertical="center" wrapText="1"/>
    </xf>
    <xf numFmtId="0" fontId="5" fillId="0" borderId="20" xfId="0" applyFont="1" applyBorder="1" applyAlignment="1">
      <alignment horizontal="center" vertical="center" wrapText="1"/>
    </xf>
    <xf numFmtId="0" fontId="5" fillId="0" borderId="21" xfId="0" applyFont="1" applyBorder="1" applyAlignment="1">
      <alignment horizontal="center" vertical="center"/>
    </xf>
    <xf numFmtId="0" fontId="5" fillId="0" borderId="21" xfId="0" applyFont="1" applyBorder="1" applyAlignment="1">
      <alignment horizontal="center"/>
    </xf>
    <xf numFmtId="0" fontId="5" fillId="0" borderId="22" xfId="0" applyFont="1" applyBorder="1" applyAlignment="1">
      <alignment horizontal="center"/>
    </xf>
    <xf numFmtId="0" fontId="4" fillId="2" borderId="23" xfId="0" applyFont="1" applyFill="1" applyBorder="1" applyAlignment="1">
      <alignment horizontal="center" vertical="center" wrapText="1"/>
    </xf>
    <xf numFmtId="0" fontId="4" fillId="2" borderId="24" xfId="0" applyFont="1" applyFill="1" applyBorder="1" applyAlignment="1">
      <alignment horizontal="center" vertical="center" textRotation="90" wrapText="1"/>
    </xf>
    <xf numFmtId="0" fontId="2" fillId="2" borderId="18" xfId="0" applyFont="1" applyFill="1" applyBorder="1" applyAlignment="1">
      <alignment horizontal="left" vertical="center" wrapText="1"/>
    </xf>
    <xf numFmtId="0" fontId="2" fillId="2" borderId="25" xfId="0" applyFont="1" applyFill="1" applyBorder="1" applyAlignment="1">
      <alignment horizontal="left" vertical="center" wrapText="1"/>
    </xf>
    <xf numFmtId="49" fontId="2" fillId="2" borderId="25" xfId="0" applyNumberFormat="1" applyFont="1" applyFill="1" applyBorder="1" applyAlignment="1">
      <alignment horizontal="left" vertical="center" wrapText="1"/>
    </xf>
    <xf numFmtId="0" fontId="5" fillId="2" borderId="26" xfId="0" applyFont="1" applyFill="1" applyBorder="1" applyAlignment="1">
      <alignment horizontal="center"/>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2" borderId="18" xfId="0" applyFont="1" applyFill="1" applyBorder="1" applyAlignment="1">
      <alignment horizontal="center" vertical="center" wrapText="1"/>
    </xf>
    <xf numFmtId="0" fontId="7" fillId="2" borderId="26" xfId="0" applyFont="1" applyFill="1" applyBorder="1"/>
    <xf numFmtId="0" fontId="2" fillId="2" borderId="27" xfId="0" applyFont="1" applyFill="1" applyBorder="1"/>
    <xf numFmtId="0" fontId="8" fillId="2" borderId="28" xfId="0" applyFont="1" applyFill="1" applyBorder="1" applyAlignment="1">
      <alignment horizontal="center"/>
    </xf>
    <xf numFmtId="0" fontId="2" fillId="0" borderId="20" xfId="0" applyFont="1" applyFill="1" applyBorder="1" applyAlignment="1">
      <alignment horizontal="center" vertical="center" wrapText="1"/>
    </xf>
    <xf numFmtId="0" fontId="2" fillId="0" borderId="21" xfId="0" applyFont="1" applyFill="1" applyBorder="1" applyAlignment="1">
      <alignment horizontal="center" vertical="center" wrapText="1"/>
    </xf>
    <xf numFmtId="0" fontId="4" fillId="0" borderId="29" xfId="0" applyFont="1" applyBorder="1" applyAlignment="1">
      <alignment horizontal="center" vertical="center" wrapText="1"/>
    </xf>
    <xf numFmtId="0" fontId="6" fillId="2" borderId="30" xfId="0" applyFont="1" applyFill="1" applyBorder="1" applyAlignment="1">
      <alignment horizontal="center" vertical="center" wrapText="1"/>
    </xf>
    <xf numFmtId="0" fontId="4" fillId="0" borderId="31" xfId="0" applyFont="1" applyBorder="1" applyAlignment="1">
      <alignment horizontal="center" vertical="center" wrapText="1"/>
    </xf>
    <xf numFmtId="0" fontId="4" fillId="0" borderId="30" xfId="0" applyFont="1" applyBorder="1" applyAlignment="1">
      <alignment horizontal="center" vertical="center" wrapText="1"/>
    </xf>
    <xf numFmtId="0" fontId="6" fillId="2" borderId="23" xfId="0" applyFont="1" applyFill="1" applyBorder="1" applyAlignment="1">
      <alignment horizontal="center" vertical="center" wrapText="1"/>
    </xf>
    <xf numFmtId="0" fontId="6" fillId="2" borderId="32" xfId="0" applyFont="1" applyFill="1" applyBorder="1" applyAlignment="1">
      <alignment horizontal="center" vertical="center" wrapText="1"/>
    </xf>
    <xf numFmtId="0" fontId="4" fillId="2" borderId="33" xfId="0" applyFont="1" applyFill="1" applyBorder="1" applyAlignment="1">
      <alignment horizontal="center" vertical="center" wrapText="1"/>
    </xf>
    <xf numFmtId="0" fontId="4" fillId="2" borderId="34" xfId="0" applyFont="1" applyFill="1" applyBorder="1" applyAlignment="1">
      <alignment horizontal="center" vertical="center" wrapText="1"/>
    </xf>
    <xf numFmtId="0" fontId="4" fillId="2" borderId="27" xfId="0" applyFont="1" applyFill="1" applyBorder="1" applyAlignment="1">
      <alignment horizontal="center"/>
    </xf>
    <xf numFmtId="0" fontId="4" fillId="2" borderId="16" xfId="0" applyFont="1" applyFill="1" applyBorder="1" applyAlignment="1">
      <alignment horizontal="center"/>
    </xf>
    <xf numFmtId="0" fontId="4" fillId="0" borderId="0" xfId="0" applyFont="1"/>
    <xf numFmtId="0" fontId="3" fillId="0" borderId="0" xfId="0" applyFont="1" applyAlignment="1">
      <alignment horizontal="center"/>
    </xf>
    <xf numFmtId="0" fontId="10" fillId="0" borderId="0" xfId="0" applyFont="1" applyAlignment="1">
      <alignment horizontal="center"/>
    </xf>
    <xf numFmtId="0" fontId="0" fillId="0" borderId="0" xfId="0" applyAlignment="1">
      <alignment vertical="center" wrapText="1"/>
    </xf>
    <xf numFmtId="0" fontId="0" fillId="0" borderId="5" xfId="0" applyBorder="1" applyAlignment="1">
      <alignment horizontal="center" vertical="center" wrapText="1"/>
    </xf>
    <xf numFmtId="0" fontId="2" fillId="3" borderId="35" xfId="0" applyFont="1" applyFill="1" applyBorder="1" applyAlignment="1">
      <alignment horizontal="center" vertical="center"/>
    </xf>
    <xf numFmtId="0" fontId="2" fillId="3" borderId="36" xfId="0" applyFont="1" applyFill="1" applyBorder="1" applyAlignment="1">
      <alignment horizontal="center" vertical="center"/>
    </xf>
    <xf numFmtId="0" fontId="2" fillId="3" borderId="37" xfId="0" applyFont="1" applyFill="1" applyBorder="1" applyAlignment="1">
      <alignment horizontal="center" vertical="center"/>
    </xf>
    <xf numFmtId="0" fontId="2" fillId="3" borderId="38" xfId="0" applyFont="1" applyFill="1" applyBorder="1" applyAlignment="1">
      <alignment horizontal="center" vertical="center"/>
    </xf>
    <xf numFmtId="0" fontId="2" fillId="2" borderId="39"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40" xfId="0" applyFont="1" applyFill="1" applyBorder="1" applyAlignment="1">
      <alignment horizontal="center" vertical="center"/>
    </xf>
    <xf numFmtId="0" fontId="4" fillId="2" borderId="40" xfId="0" applyFont="1" applyFill="1" applyBorder="1" applyAlignment="1">
      <alignment horizontal="center" vertical="center"/>
    </xf>
    <xf numFmtId="0" fontId="4" fillId="2" borderId="41" xfId="0" applyFont="1" applyFill="1" applyBorder="1" applyAlignment="1">
      <alignment horizontal="center" vertical="center"/>
    </xf>
    <xf numFmtId="0" fontId="0" fillId="0" borderId="7" xfId="0" applyBorder="1" applyAlignment="1">
      <alignment horizontal="center" vertical="center" wrapText="1"/>
    </xf>
    <xf numFmtId="0" fontId="11" fillId="0" borderId="7" xfId="0" applyFont="1" applyBorder="1" applyAlignment="1">
      <alignment vertical="center" wrapText="1"/>
    </xf>
    <xf numFmtId="0" fontId="4" fillId="2" borderId="13"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4" fillId="2" borderId="16" xfId="0" applyFont="1" applyFill="1" applyBorder="1" applyAlignment="1">
      <alignment horizontal="center" vertical="center" wrapText="1"/>
    </xf>
    <xf numFmtId="0" fontId="0" fillId="0" borderId="3" xfId="0" applyBorder="1" applyAlignment="1">
      <alignment horizontal="center" vertical="center" wrapText="1"/>
    </xf>
    <xf numFmtId="0" fontId="0" fillId="2" borderId="27" xfId="0" applyFill="1" applyBorder="1" applyAlignment="1">
      <alignment vertical="center" wrapText="1"/>
    </xf>
    <xf numFmtId="0" fontId="0" fillId="2" borderId="42" xfId="0" applyFill="1" applyBorder="1" applyAlignment="1">
      <alignment vertical="center" wrapText="1"/>
    </xf>
    <xf numFmtId="0" fontId="4" fillId="2" borderId="15" xfId="0" applyFont="1" applyFill="1" applyBorder="1" applyAlignment="1">
      <alignment vertical="center" wrapText="1"/>
    </xf>
    <xf numFmtId="0" fontId="0" fillId="0" borderId="43" xfId="0" applyBorder="1" applyAlignment="1">
      <alignment horizontal="center" vertical="center" wrapText="1"/>
    </xf>
    <xf numFmtId="0" fontId="0" fillId="0" borderId="34" xfId="0" applyBorder="1" applyAlignment="1">
      <alignment horizontal="center" vertical="center" wrapText="1"/>
    </xf>
    <xf numFmtId="0" fontId="0" fillId="0" borderId="44" xfId="0" applyBorder="1" applyAlignment="1">
      <alignment horizontal="center" vertical="center" wrapText="1"/>
    </xf>
    <xf numFmtId="0" fontId="0" fillId="0" borderId="36" xfId="0" applyBorder="1" applyAlignment="1">
      <alignment horizontal="center" vertical="center" wrapText="1"/>
    </xf>
    <xf numFmtId="0" fontId="0" fillId="0" borderId="45" xfId="0" applyBorder="1" applyAlignment="1">
      <alignment horizontal="center" vertical="center" wrapText="1"/>
    </xf>
    <xf numFmtId="0" fontId="0" fillId="0" borderId="38" xfId="0" applyBorder="1" applyAlignment="1">
      <alignment horizontal="center" vertical="center" wrapText="1"/>
    </xf>
    <xf numFmtId="0" fontId="4" fillId="2" borderId="15" xfId="0" applyFont="1" applyFill="1" applyBorder="1" applyAlignment="1">
      <alignment horizontal="center" vertical="center" wrapText="1"/>
    </xf>
    <xf numFmtId="0" fontId="2" fillId="0" borderId="7" xfId="0" applyFont="1" applyBorder="1" applyAlignment="1">
      <alignment vertical="center" wrapText="1"/>
    </xf>
    <xf numFmtId="0" fontId="2" fillId="0" borderId="3" xfId="0" applyFont="1" applyBorder="1" applyAlignment="1">
      <alignment vertical="center" wrapText="1"/>
    </xf>
    <xf numFmtId="0" fontId="4" fillId="2" borderId="42" xfId="0" applyFont="1" applyFill="1" applyBorder="1" applyAlignment="1">
      <alignment vertical="center" wrapText="1"/>
    </xf>
    <xf numFmtId="0" fontId="4" fillId="2" borderId="28" xfId="0" applyFont="1" applyFill="1" applyBorder="1" applyAlignment="1">
      <alignment horizontal="center" vertical="center" wrapText="1"/>
    </xf>
    <xf numFmtId="2" fontId="0" fillId="0" borderId="36" xfId="0" applyNumberFormat="1" applyBorder="1" applyAlignment="1">
      <alignment horizontal="center" vertical="center" wrapText="1"/>
    </xf>
    <xf numFmtId="0" fontId="4" fillId="2" borderId="46" xfId="0" applyFont="1" applyFill="1" applyBorder="1" applyAlignment="1">
      <alignment horizontal="center" vertical="center"/>
    </xf>
    <xf numFmtId="0" fontId="4" fillId="2" borderId="16" xfId="0" applyFont="1" applyFill="1" applyBorder="1" applyAlignment="1">
      <alignment horizontal="center" vertical="center"/>
    </xf>
    <xf numFmtId="0" fontId="2" fillId="0" borderId="0" xfId="0" applyFont="1" applyAlignment="1">
      <alignment horizontal="right"/>
    </xf>
    <xf numFmtId="0" fontId="2" fillId="0" borderId="3" xfId="0" applyFont="1" applyBorder="1" applyAlignment="1">
      <alignment horizontal="center" vertical="center" wrapText="1"/>
    </xf>
    <xf numFmtId="0" fontId="2" fillId="0" borderId="5" xfId="0" applyFont="1" applyBorder="1" applyAlignment="1">
      <alignment horizontal="left" vertical="center" wrapText="1"/>
    </xf>
    <xf numFmtId="0" fontId="3" fillId="0" borderId="0" xfId="0" applyFont="1" applyAlignment="1"/>
    <xf numFmtId="0" fontId="2" fillId="0" borderId="5" xfId="0" applyFont="1" applyBorder="1" applyAlignment="1">
      <alignment horizontal="center" vertical="center" wrapText="1"/>
    </xf>
    <xf numFmtId="0" fontId="2" fillId="0" borderId="4" xfId="0" applyFont="1" applyFill="1" applyBorder="1" applyAlignment="1">
      <alignment horizontal="center" vertical="center" wrapText="1"/>
    </xf>
    <xf numFmtId="0" fontId="0" fillId="2" borderId="47" xfId="0" applyFill="1" applyBorder="1" applyAlignment="1">
      <alignment vertical="center" wrapText="1"/>
    </xf>
    <xf numFmtId="0" fontId="0" fillId="2" borderId="48" xfId="0" applyFill="1" applyBorder="1" applyAlignment="1">
      <alignment vertical="center" wrapText="1"/>
    </xf>
    <xf numFmtId="2" fontId="4" fillId="2" borderId="16" xfId="0" applyNumberFormat="1" applyFont="1" applyFill="1" applyBorder="1" applyAlignment="1">
      <alignment horizontal="center" vertical="center" wrapText="1"/>
    </xf>
    <xf numFmtId="0" fontId="0" fillId="0" borderId="49" xfId="0" applyBorder="1" applyAlignment="1">
      <alignment horizontal="center" vertical="center" wrapText="1"/>
    </xf>
    <xf numFmtId="0" fontId="2" fillId="0" borderId="50" xfId="0" applyFont="1" applyBorder="1" applyAlignment="1">
      <alignment vertical="center" wrapText="1"/>
    </xf>
    <xf numFmtId="0" fontId="0" fillId="0" borderId="51" xfId="0" applyBorder="1" applyAlignment="1">
      <alignment horizontal="center" vertical="center" wrapText="1"/>
    </xf>
    <xf numFmtId="0" fontId="2" fillId="0" borderId="0" xfId="0" applyFont="1" applyFill="1" applyBorder="1" applyAlignment="1">
      <alignment vertical="center" wrapText="1"/>
    </xf>
    <xf numFmtId="0" fontId="2" fillId="0" borderId="0" xfId="0" applyFont="1" applyAlignment="1">
      <alignment vertical="center" wrapText="1"/>
    </xf>
    <xf numFmtId="0" fontId="2" fillId="0" borderId="7" xfId="0" applyFont="1" applyBorder="1" applyAlignment="1">
      <alignment horizontal="center" vertical="center" wrapText="1"/>
    </xf>
    <xf numFmtId="0" fontId="2" fillId="0" borderId="3" xfId="0" applyFont="1" applyFill="1" applyBorder="1" applyAlignment="1">
      <alignment vertical="center" wrapText="1"/>
    </xf>
    <xf numFmtId="0" fontId="2" fillId="0" borderId="4" xfId="0" applyFont="1" applyBorder="1" applyAlignment="1">
      <alignment horizontal="left" vertical="center" wrapText="1"/>
    </xf>
    <xf numFmtId="0" fontId="2" fillId="0" borderId="4" xfId="0" applyFont="1" applyBorder="1" applyAlignment="1">
      <alignment horizontal="left" vertical="center" wrapText="1"/>
    </xf>
    <xf numFmtId="0" fontId="3" fillId="0" borderId="0" xfId="0" applyFont="1" applyAlignment="1">
      <alignment horizontal="center"/>
    </xf>
    <xf numFmtId="0" fontId="10" fillId="0" borderId="0" xfId="0" applyFont="1" applyAlignment="1">
      <alignment horizontal="center"/>
    </xf>
    <xf numFmtId="0" fontId="4" fillId="2" borderId="15" xfId="0" applyFont="1" applyFill="1" applyBorder="1" applyAlignment="1">
      <alignment vertical="center" wrapText="1"/>
    </xf>
    <xf numFmtId="0" fontId="2" fillId="0" borderId="4" xfId="0" applyFont="1" applyBorder="1" applyAlignment="1">
      <alignment horizontal="left" vertical="center" wrapText="1"/>
    </xf>
    <xf numFmtId="0" fontId="2" fillId="4" borderId="49" xfId="0" applyFont="1" applyFill="1" applyBorder="1" applyAlignment="1">
      <alignment horizontal="center" vertical="center" wrapText="1"/>
    </xf>
    <xf numFmtId="0" fontId="2" fillId="4" borderId="59" xfId="0" applyFont="1" applyFill="1" applyBorder="1" applyAlignment="1">
      <alignment horizontal="center" vertical="center" wrapText="1"/>
    </xf>
    <xf numFmtId="0" fontId="2" fillId="4" borderId="4" xfId="0" applyFont="1" applyFill="1" applyBorder="1" applyAlignment="1">
      <alignment horizontal="left" vertical="center" wrapText="1"/>
    </xf>
    <xf numFmtId="0" fontId="2" fillId="4" borderId="7" xfId="0" applyFont="1" applyFill="1" applyBorder="1" applyAlignment="1">
      <alignment vertical="center" wrapText="1"/>
    </xf>
    <xf numFmtId="0" fontId="12" fillId="0" borderId="29" xfId="0" applyFont="1" applyBorder="1" applyAlignment="1">
      <alignment horizontal="center" vertical="center" wrapText="1"/>
    </xf>
    <xf numFmtId="0" fontId="2" fillId="0" borderId="43" xfId="0" applyFont="1" applyFill="1" applyBorder="1" applyAlignment="1">
      <alignment horizontal="center" vertical="center" wrapText="1"/>
    </xf>
    <xf numFmtId="0" fontId="2" fillId="0" borderId="3" xfId="0" applyFont="1" applyFill="1" applyBorder="1" applyAlignment="1">
      <alignment horizontal="left" vertical="center" wrapText="1"/>
    </xf>
    <xf numFmtId="0" fontId="2" fillId="0" borderId="34" xfId="0" applyFont="1" applyFill="1" applyBorder="1" applyAlignment="1">
      <alignment horizontal="center" vertical="center" wrapText="1"/>
    </xf>
    <xf numFmtId="0" fontId="2" fillId="0" borderId="4" xfId="0" applyFont="1" applyBorder="1" applyAlignment="1">
      <alignment horizontal="left" vertical="center" wrapText="1"/>
    </xf>
    <xf numFmtId="0" fontId="2" fillId="0" borderId="1" xfId="0" applyFont="1" applyBorder="1" applyAlignment="1">
      <alignment horizontal="center" vertical="center" wrapText="1"/>
    </xf>
    <xf numFmtId="0" fontId="2" fillId="0" borderId="7" xfId="0" applyFont="1" applyFill="1" applyBorder="1" applyAlignment="1">
      <alignment vertical="center" wrapText="1"/>
    </xf>
    <xf numFmtId="0" fontId="2" fillId="0" borderId="5" xfId="0" applyFont="1" applyFill="1" applyBorder="1" applyAlignment="1">
      <alignment vertical="center" wrapText="1"/>
    </xf>
    <xf numFmtId="0" fontId="0" fillId="0" borderId="1" xfId="0" applyBorder="1" applyAlignment="1">
      <alignment horizontal="center" vertical="center" wrapText="1"/>
    </xf>
    <xf numFmtId="0" fontId="2" fillId="0" borderId="4" xfId="0" applyFont="1" applyFill="1" applyBorder="1" applyAlignment="1">
      <alignment horizontal="left" vertical="center" wrapText="1"/>
    </xf>
    <xf numFmtId="0" fontId="4" fillId="0" borderId="31" xfId="0" applyFont="1" applyFill="1" applyBorder="1" applyAlignment="1">
      <alignment horizontal="center" vertical="center" wrapText="1"/>
    </xf>
    <xf numFmtId="0" fontId="4" fillId="0" borderId="29" xfId="0" applyFont="1" applyFill="1" applyBorder="1" applyAlignment="1">
      <alignment horizontal="center" vertical="center" wrapText="1"/>
    </xf>
    <xf numFmtId="0" fontId="4" fillId="0" borderId="4" xfId="0" applyFont="1" applyFill="1" applyBorder="1" applyAlignment="1">
      <alignment horizontal="center" vertical="center" textRotation="90" wrapText="1"/>
    </xf>
    <xf numFmtId="0" fontId="4" fillId="0" borderId="2" xfId="0" applyFont="1" applyFill="1" applyBorder="1" applyAlignment="1">
      <alignment horizontal="center" vertical="center" textRotation="90" wrapText="1"/>
    </xf>
    <xf numFmtId="0" fontId="2" fillId="0" borderId="7" xfId="0" applyFont="1" applyFill="1" applyBorder="1" applyAlignment="1">
      <alignment horizontal="left" vertical="center" wrapText="1"/>
    </xf>
    <xf numFmtId="0" fontId="2" fillId="0" borderId="5" xfId="0" applyFont="1" applyFill="1" applyBorder="1" applyAlignment="1">
      <alignment horizontal="left" vertical="center" wrapText="1"/>
    </xf>
    <xf numFmtId="0" fontId="2" fillId="0" borderId="8" xfId="0" applyFont="1" applyBorder="1" applyAlignment="1">
      <alignment horizontal="center" vertical="center" wrapText="1"/>
    </xf>
    <xf numFmtId="0" fontId="2" fillId="0" borderId="4" xfId="0" applyFont="1" applyBorder="1" applyAlignment="1">
      <alignment horizontal="center" vertical="center" wrapText="1"/>
    </xf>
    <xf numFmtId="0" fontId="4" fillId="2" borderId="42" xfId="0" applyFont="1" applyFill="1" applyBorder="1"/>
    <xf numFmtId="0" fontId="2" fillId="0" borderId="6" xfId="0" applyFont="1" applyBorder="1" applyAlignment="1">
      <alignment horizontal="center" vertical="center" wrapText="1"/>
    </xf>
    <xf numFmtId="0" fontId="2" fillId="0" borderId="8" xfId="0" applyFont="1" applyBorder="1" applyAlignment="1">
      <alignment horizontal="left" vertical="center" wrapText="1"/>
    </xf>
    <xf numFmtId="0" fontId="2" fillId="0" borderId="3" xfId="0" applyFont="1" applyBorder="1" applyAlignment="1">
      <alignment horizontal="left" vertical="center" wrapText="1"/>
    </xf>
    <xf numFmtId="0" fontId="2" fillId="0" borderId="1" xfId="0" applyFont="1" applyBorder="1" applyAlignment="1">
      <alignment horizontal="left" vertical="center" wrapText="1"/>
    </xf>
    <xf numFmtId="0" fontId="2" fillId="0" borderId="1" xfId="0" applyFont="1" applyBorder="1" applyAlignment="1">
      <alignment horizontal="center" vertical="center" wrapText="1"/>
    </xf>
    <xf numFmtId="0" fontId="2" fillId="0" borderId="3" xfId="0" applyFont="1" applyBorder="1" applyAlignment="1">
      <alignment horizontal="center" vertical="center" wrapText="1"/>
    </xf>
    <xf numFmtId="0" fontId="4" fillId="0" borderId="57" xfId="0" applyFont="1" applyBorder="1" applyAlignment="1">
      <alignment horizontal="center" vertical="center" textRotation="90" wrapText="1"/>
    </xf>
    <xf numFmtId="0" fontId="4" fillId="0" borderId="43" xfId="0" applyFont="1" applyBorder="1" applyAlignment="1">
      <alignment horizontal="center" vertical="center" textRotation="90" wrapText="1"/>
    </xf>
    <xf numFmtId="0" fontId="2" fillId="0" borderId="6" xfId="0" applyFont="1" applyFill="1" applyBorder="1" applyAlignment="1">
      <alignment horizontal="left" vertical="center" wrapText="1"/>
    </xf>
    <xf numFmtId="0" fontId="2" fillId="0" borderId="4" xfId="0" applyFont="1" applyFill="1" applyBorder="1" applyAlignment="1">
      <alignment horizontal="left" vertical="center" wrapText="1"/>
    </xf>
    <xf numFmtId="0" fontId="2" fillId="0" borderId="7" xfId="0" applyFont="1" applyBorder="1" applyAlignment="1">
      <alignment horizontal="left" vertical="center" wrapText="1"/>
    </xf>
    <xf numFmtId="0" fontId="2" fillId="0" borderId="6" xfId="0" applyFont="1" applyBorder="1" applyAlignment="1">
      <alignment horizontal="left"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3" fillId="0" borderId="0" xfId="0" applyFont="1" applyAlignment="1">
      <alignment horizontal="center"/>
    </xf>
    <xf numFmtId="0" fontId="10" fillId="0" borderId="0" xfId="0" applyFont="1" applyAlignment="1">
      <alignment horizontal="center"/>
    </xf>
    <xf numFmtId="0" fontId="4" fillId="2" borderId="27" xfId="0" applyFont="1" applyFill="1" applyBorder="1" applyAlignment="1">
      <alignment horizontal="center" vertical="center" wrapText="1"/>
    </xf>
    <xf numFmtId="0" fontId="4" fillId="2" borderId="42" xfId="0" applyFont="1" applyFill="1" applyBorder="1" applyAlignment="1">
      <alignment horizontal="center" vertical="center" wrapText="1"/>
    </xf>
    <xf numFmtId="0" fontId="4" fillId="2" borderId="56" xfId="0" applyFont="1" applyFill="1" applyBorder="1" applyAlignment="1">
      <alignment horizontal="center" vertical="center" wrapText="1"/>
    </xf>
    <xf numFmtId="0" fontId="2" fillId="0" borderId="54" xfId="0" applyFont="1" applyBorder="1" applyAlignment="1">
      <alignment horizontal="left" vertical="center" wrapText="1"/>
    </xf>
    <xf numFmtId="0" fontId="4" fillId="0" borderId="52" xfId="0" applyFont="1" applyBorder="1" applyAlignment="1">
      <alignment horizontal="center" vertical="center" wrapText="1"/>
    </xf>
    <xf numFmtId="0" fontId="4" fillId="0" borderId="55" xfId="0" applyFont="1" applyBorder="1" applyAlignment="1">
      <alignment horizontal="center" vertical="center" wrapText="1"/>
    </xf>
    <xf numFmtId="0" fontId="2" fillId="0" borderId="8" xfId="0" applyFont="1" applyFill="1" applyBorder="1" applyAlignment="1">
      <alignment horizontal="left" vertical="center" wrapText="1"/>
    </xf>
    <xf numFmtId="0" fontId="2" fillId="0" borderId="58" xfId="0" applyFont="1" applyBorder="1" applyAlignment="1">
      <alignment horizontal="left" vertical="center" wrapText="1"/>
    </xf>
    <xf numFmtId="0" fontId="4" fillId="2" borderId="17"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12" fillId="0" borderId="52" xfId="0" applyFont="1" applyFill="1" applyBorder="1" applyAlignment="1">
      <alignment horizontal="center" vertical="center" wrapText="1"/>
    </xf>
    <xf numFmtId="0" fontId="12" fillId="0" borderId="53" xfId="0" applyFont="1" applyFill="1" applyBorder="1" applyAlignment="1">
      <alignment horizontal="center" vertical="center" wrapText="1"/>
    </xf>
    <xf numFmtId="0" fontId="4" fillId="0" borderId="30" xfId="0" applyFont="1" applyBorder="1" applyAlignment="1">
      <alignment horizontal="center" vertical="center" wrapText="1"/>
    </xf>
    <xf numFmtId="0" fontId="4" fillId="0" borderId="53" xfId="0" applyFont="1" applyBorder="1" applyAlignment="1">
      <alignment horizontal="center" vertical="center" wrapText="1"/>
    </xf>
    <xf numFmtId="49" fontId="2" fillId="0" borderId="54" xfId="0" applyNumberFormat="1" applyFont="1" applyBorder="1" applyAlignment="1">
      <alignment horizontal="left" vertical="center" wrapText="1"/>
    </xf>
    <xf numFmtId="49" fontId="2" fillId="0" borderId="7" xfId="0" applyNumberFormat="1" applyFont="1" applyBorder="1" applyAlignment="1">
      <alignment horizontal="left" vertical="center" wrapText="1"/>
    </xf>
    <xf numFmtId="0" fontId="4" fillId="2" borderId="27" xfId="0" applyFont="1" applyFill="1" applyBorder="1" applyAlignment="1">
      <alignment horizontal="center"/>
    </xf>
    <xf numFmtId="0" fontId="4" fillId="2" borderId="56" xfId="0" applyFont="1" applyFill="1" applyBorder="1" applyAlignment="1">
      <alignment horizontal="center"/>
    </xf>
    <xf numFmtId="1" fontId="4" fillId="2" borderId="28" xfId="0" applyNumberFormat="1" applyFont="1" applyFill="1" applyBorder="1" applyAlignment="1">
      <alignment horizontal="center" vertical="center" wrapText="1"/>
    </xf>
    <xf numFmtId="1" fontId="4" fillId="2" borderId="15" xfId="0" applyNumberFormat="1" applyFont="1" applyFill="1" applyBorder="1" applyAlignment="1">
      <alignment horizontal="center" vertical="center" wrapText="1"/>
    </xf>
    <xf numFmtId="0" fontId="10" fillId="0" borderId="0" xfId="0" applyFont="1" applyAlignment="1">
      <alignment horizontal="center" wrapText="1"/>
    </xf>
    <xf numFmtId="0" fontId="4" fillId="2" borderId="42" xfId="0" applyFont="1" applyFill="1" applyBorder="1" applyAlignment="1">
      <alignment vertical="center" wrapText="1"/>
    </xf>
    <xf numFmtId="0" fontId="4" fillId="2" borderId="15" xfId="0" applyFont="1" applyFill="1" applyBorder="1" applyAlignment="1">
      <alignment vertical="center" wrapText="1"/>
    </xf>
    <xf numFmtId="0" fontId="4" fillId="2" borderId="48" xfId="0" applyFont="1" applyFill="1" applyBorder="1" applyAlignment="1">
      <alignmen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1"/>
  <sheetViews>
    <sheetView workbookViewId="0">
      <selection activeCell="A6" sqref="A6:K6"/>
    </sheetView>
  </sheetViews>
  <sheetFormatPr defaultColWidth="9.125" defaultRowHeight="11.4" x14ac:dyDescent="0.2"/>
  <cols>
    <col min="1" max="1" width="5.75" style="1" customWidth="1"/>
    <col min="2" max="2" width="12.25" style="1" customWidth="1"/>
    <col min="3" max="3" width="46.625" style="1" customWidth="1"/>
    <col min="4" max="4" width="0" style="1" hidden="1" customWidth="1"/>
    <col min="5" max="5" width="22.25" style="1" customWidth="1"/>
    <col min="6" max="6" width="9" style="1" customWidth="1"/>
    <col min="7" max="7" width="25" style="1" customWidth="1"/>
    <col min="8" max="8" width="22" style="1" customWidth="1"/>
    <col min="9" max="9" width="16.125" style="1" customWidth="1"/>
    <col min="10" max="11" width="10.75" style="1" customWidth="1"/>
    <col min="12" max="16384" width="9.125" style="1"/>
  </cols>
  <sheetData>
    <row r="1" spans="1:11" x14ac:dyDescent="0.2">
      <c r="A1" s="62" t="s">
        <v>268</v>
      </c>
    </row>
    <row r="2" spans="1:11" x14ac:dyDescent="0.2">
      <c r="A2" s="62" t="s">
        <v>210</v>
      </c>
    </row>
    <row r="3" spans="1:11" x14ac:dyDescent="0.2">
      <c r="A3" s="1" t="s">
        <v>3</v>
      </c>
    </row>
    <row r="4" spans="1:11" ht="10.95" customHeight="1" x14ac:dyDescent="0.2"/>
    <row r="5" spans="1:11" ht="15" x14ac:dyDescent="0.25">
      <c r="A5" s="158" t="s">
        <v>336</v>
      </c>
      <c r="B5" s="158"/>
      <c r="C5" s="158"/>
      <c r="D5" s="158"/>
      <c r="E5" s="158"/>
      <c r="F5" s="158"/>
      <c r="G5" s="158"/>
      <c r="H5" s="158"/>
      <c r="I5" s="158"/>
      <c r="J5" s="158"/>
      <c r="K5" s="158"/>
    </row>
    <row r="6" spans="1:11" ht="15" x14ac:dyDescent="0.25">
      <c r="A6" s="158" t="s">
        <v>211</v>
      </c>
      <c r="B6" s="158"/>
      <c r="C6" s="158"/>
      <c r="D6" s="158"/>
      <c r="E6" s="158"/>
      <c r="F6" s="158"/>
      <c r="G6" s="158"/>
      <c r="H6" s="158"/>
      <c r="I6" s="158"/>
      <c r="J6" s="158"/>
      <c r="K6" s="158"/>
    </row>
    <row r="7" spans="1:11" ht="6.75" customHeight="1" x14ac:dyDescent="0.2">
      <c r="A7" s="62"/>
    </row>
    <row r="8" spans="1:11" ht="13.2" x14ac:dyDescent="0.25">
      <c r="A8" s="159" t="s">
        <v>91</v>
      </c>
      <c r="B8" s="159"/>
      <c r="C8" s="159"/>
      <c r="D8" s="159"/>
      <c r="E8" s="159"/>
      <c r="F8" s="159"/>
      <c r="G8" s="159"/>
      <c r="H8" s="159"/>
      <c r="I8" s="159"/>
      <c r="J8" s="159"/>
      <c r="K8" s="159"/>
    </row>
    <row r="9" spans="1:11" ht="14.25" customHeight="1" thickBot="1" x14ac:dyDescent="0.25"/>
    <row r="10" spans="1:11" ht="12.3" customHeight="1" thickBot="1" x14ac:dyDescent="0.25">
      <c r="A10" s="160" t="s">
        <v>11</v>
      </c>
      <c r="B10" s="161"/>
      <c r="C10" s="161"/>
      <c r="D10" s="161"/>
      <c r="E10" s="161"/>
      <c r="F10" s="161"/>
      <c r="G10" s="161"/>
      <c r="H10" s="161"/>
      <c r="I10" s="162"/>
      <c r="J10" s="176" t="s">
        <v>88</v>
      </c>
      <c r="K10" s="177"/>
    </row>
    <row r="11" spans="1:11" ht="38.85" customHeight="1" thickBot="1" x14ac:dyDescent="0.25">
      <c r="A11" s="17" t="s">
        <v>75</v>
      </c>
      <c r="B11" s="18" t="s">
        <v>12</v>
      </c>
      <c r="C11" s="19"/>
      <c r="D11" s="18" t="s">
        <v>13</v>
      </c>
      <c r="E11" s="19"/>
      <c r="F11" s="168" t="s">
        <v>14</v>
      </c>
      <c r="G11" s="169"/>
      <c r="H11" s="20" t="s">
        <v>74</v>
      </c>
      <c r="I11" s="20" t="s">
        <v>77</v>
      </c>
      <c r="J11" s="58" t="s">
        <v>87</v>
      </c>
      <c r="K11" s="59" t="s">
        <v>89</v>
      </c>
    </row>
    <row r="12" spans="1:11" ht="12" thickBot="1" x14ac:dyDescent="0.25">
      <c r="A12" s="21">
        <v>0</v>
      </c>
      <c r="B12" s="22">
        <v>1</v>
      </c>
      <c r="C12" s="23">
        <v>2</v>
      </c>
      <c r="D12" s="22">
        <v>3</v>
      </c>
      <c r="E12" s="23">
        <v>3</v>
      </c>
      <c r="F12" s="178">
        <v>4</v>
      </c>
      <c r="G12" s="179"/>
      <c r="H12" s="24">
        <v>5</v>
      </c>
      <c r="I12" s="24">
        <v>6</v>
      </c>
      <c r="J12" s="60">
        <v>7</v>
      </c>
      <c r="K12" s="61">
        <v>8</v>
      </c>
    </row>
    <row r="13" spans="1:11" ht="18.149999999999999" customHeight="1" x14ac:dyDescent="0.2">
      <c r="A13" s="135">
        <v>1</v>
      </c>
      <c r="B13" s="137" t="s">
        <v>15</v>
      </c>
      <c r="C13" s="139" t="s">
        <v>16</v>
      </c>
      <c r="D13" s="139" t="s">
        <v>17</v>
      </c>
      <c r="E13" s="139" t="s">
        <v>76</v>
      </c>
      <c r="F13" s="16" t="s">
        <v>18</v>
      </c>
      <c r="G13" s="15" t="s">
        <v>19</v>
      </c>
      <c r="H13" s="50">
        <v>25</v>
      </c>
      <c r="I13" s="170" t="s">
        <v>281</v>
      </c>
      <c r="J13" s="67">
        <f>'A1.1-Carti'!C14</f>
        <v>3</v>
      </c>
      <c r="K13" s="68">
        <f>J13*H13</f>
        <v>75</v>
      </c>
    </row>
    <row r="14" spans="1:11" ht="18.149999999999999" customHeight="1" x14ac:dyDescent="0.2">
      <c r="A14" s="136"/>
      <c r="B14" s="138"/>
      <c r="C14" s="140"/>
      <c r="D14" s="140"/>
      <c r="E14" s="140"/>
      <c r="F14" s="12" t="s">
        <v>20</v>
      </c>
      <c r="G14" s="14" t="s">
        <v>21</v>
      </c>
      <c r="H14" s="51">
        <v>20</v>
      </c>
      <c r="I14" s="171"/>
      <c r="J14" s="69">
        <f>'A1.1-Carti'!C33</f>
        <v>3</v>
      </c>
      <c r="K14" s="70">
        <f>J14*H14</f>
        <v>60</v>
      </c>
    </row>
    <row r="15" spans="1:11" ht="28.8" customHeight="1" x14ac:dyDescent="0.2">
      <c r="A15" s="136"/>
      <c r="B15" s="138"/>
      <c r="C15" s="14" t="s">
        <v>22</v>
      </c>
      <c r="D15" s="14" t="s">
        <v>23</v>
      </c>
      <c r="E15" s="14" t="s">
        <v>24</v>
      </c>
      <c r="F15" s="12" t="s">
        <v>25</v>
      </c>
      <c r="G15" s="14"/>
      <c r="H15" s="51">
        <v>10</v>
      </c>
      <c r="I15" s="125" t="s">
        <v>287</v>
      </c>
      <c r="J15" s="69">
        <f>'A1.2.1-Didact'!C18</f>
        <v>7</v>
      </c>
      <c r="K15" s="70">
        <f>J15*H15</f>
        <v>70</v>
      </c>
    </row>
    <row r="16" spans="1:11" ht="12.6" thickBot="1" x14ac:dyDescent="0.25">
      <c r="A16" s="31"/>
      <c r="B16" s="30"/>
      <c r="C16" s="25"/>
      <c r="D16" s="26"/>
      <c r="E16" s="25"/>
      <c r="F16" s="27"/>
      <c r="G16" s="25"/>
      <c r="H16" s="29"/>
      <c r="I16" s="53" t="s">
        <v>81</v>
      </c>
      <c r="J16" s="74"/>
      <c r="K16" s="75">
        <f>SUM(K13:K15)</f>
        <v>205</v>
      </c>
    </row>
    <row r="17" spans="1:11" ht="28.05" customHeight="1" x14ac:dyDescent="0.2">
      <c r="A17" s="164">
        <v>2</v>
      </c>
      <c r="B17" s="150" t="s">
        <v>26</v>
      </c>
      <c r="C17" s="11" t="s">
        <v>27</v>
      </c>
      <c r="D17" s="4" t="s">
        <v>28</v>
      </c>
      <c r="E17" s="8"/>
      <c r="F17" s="174" t="s">
        <v>29</v>
      </c>
      <c r="G17" s="3"/>
      <c r="H17" s="33" t="s">
        <v>30</v>
      </c>
      <c r="I17" s="54" t="s">
        <v>79</v>
      </c>
      <c r="J17" s="67">
        <f>COUNT('A2.1-ISI'!A11:A36)</f>
        <v>26</v>
      </c>
      <c r="K17" s="68">
        <f>'A2.1-ISI'!E37</f>
        <v>292.29000000000002</v>
      </c>
    </row>
    <row r="18" spans="1:11" ht="15.6" customHeight="1" x14ac:dyDescent="0.2">
      <c r="A18" s="165"/>
      <c r="B18" s="151"/>
      <c r="C18" s="13" t="s">
        <v>80</v>
      </c>
      <c r="D18" s="9" t="s">
        <v>31</v>
      </c>
      <c r="E18" s="2"/>
      <c r="F18" s="175"/>
      <c r="G18" s="3"/>
      <c r="H18" s="34"/>
      <c r="I18" s="52">
        <v>6</v>
      </c>
      <c r="J18" s="69"/>
      <c r="K18" s="70">
        <f>'A2.1-ISI'!D37</f>
        <v>8.2379999999999995</v>
      </c>
    </row>
    <row r="19" spans="1:11" ht="29.85" customHeight="1" x14ac:dyDescent="0.2">
      <c r="A19" s="165"/>
      <c r="B19" s="151"/>
      <c r="C19" s="13" t="s">
        <v>78</v>
      </c>
      <c r="D19" s="9" t="s">
        <v>31</v>
      </c>
      <c r="E19" s="2"/>
      <c r="F19" s="6" t="s">
        <v>32</v>
      </c>
      <c r="G19" s="3"/>
      <c r="H19" s="34" t="s">
        <v>33</v>
      </c>
      <c r="I19" s="52"/>
      <c r="J19" s="69">
        <f>COUNT('A2.2-BDI'!A11:A51)</f>
        <v>41</v>
      </c>
      <c r="K19" s="70">
        <f>'A2.2-BDI'!E52</f>
        <v>299.93999999999994</v>
      </c>
    </row>
    <row r="20" spans="1:11" ht="13.05" customHeight="1" x14ac:dyDescent="0.2">
      <c r="A20" s="165"/>
      <c r="B20" s="151"/>
      <c r="C20" s="166" t="s">
        <v>34</v>
      </c>
      <c r="D20" s="167" t="s">
        <v>35</v>
      </c>
      <c r="E20" s="145"/>
      <c r="F20" s="7" t="s">
        <v>36</v>
      </c>
      <c r="G20" s="3" t="s">
        <v>19</v>
      </c>
      <c r="H20" s="35" t="s">
        <v>37</v>
      </c>
      <c r="I20" s="52"/>
      <c r="J20" s="69">
        <f>COUNT('A2.3-Brev'!C11)</f>
        <v>0</v>
      </c>
      <c r="K20" s="70">
        <f>'A2.3-Brev'!D12</f>
        <v>0</v>
      </c>
    </row>
    <row r="21" spans="1:11" ht="13.05" customHeight="1" x14ac:dyDescent="0.2">
      <c r="A21" s="165"/>
      <c r="B21" s="151"/>
      <c r="C21" s="153"/>
      <c r="D21" s="167"/>
      <c r="E21" s="156"/>
      <c r="F21" s="6" t="s">
        <v>38</v>
      </c>
      <c r="G21" s="3" t="s">
        <v>21</v>
      </c>
      <c r="H21" s="35" t="s">
        <v>39</v>
      </c>
      <c r="I21" s="52"/>
      <c r="J21" s="69">
        <f>COUNT('A2.3-Brev'!A29:A30)</f>
        <v>2</v>
      </c>
      <c r="K21" s="70">
        <f>'A2.3-Brev'!D31</f>
        <v>6.25</v>
      </c>
    </row>
    <row r="22" spans="1:11" x14ac:dyDescent="0.2">
      <c r="A22" s="165"/>
      <c r="B22" s="151"/>
      <c r="C22" s="166" t="s">
        <v>40</v>
      </c>
      <c r="D22" s="147"/>
      <c r="E22" s="155" t="s">
        <v>41</v>
      </c>
      <c r="F22" s="10" t="s">
        <v>42</v>
      </c>
      <c r="G22" s="5" t="s">
        <v>19</v>
      </c>
      <c r="H22" s="35" t="s">
        <v>43</v>
      </c>
      <c r="I22" s="172" t="s">
        <v>325</v>
      </c>
      <c r="J22" s="69">
        <f>COUNT('A2.4.1-Proj Dir'!A11:A12)</f>
        <v>2</v>
      </c>
      <c r="K22" s="70">
        <f>'A2.4.1-Proj Dir'!D13</f>
        <v>80</v>
      </c>
    </row>
    <row r="23" spans="1:11" x14ac:dyDescent="0.2">
      <c r="A23" s="165"/>
      <c r="B23" s="151"/>
      <c r="C23" s="152"/>
      <c r="D23" s="146"/>
      <c r="E23" s="156"/>
      <c r="F23" s="6" t="s">
        <v>44</v>
      </c>
      <c r="G23" s="3" t="s">
        <v>21</v>
      </c>
      <c r="H23" s="35" t="s">
        <v>45</v>
      </c>
      <c r="I23" s="173"/>
      <c r="J23" s="69">
        <f>COUNT('A2.4.1-Proj Dir'!A30:A31)</f>
        <v>2</v>
      </c>
      <c r="K23" s="70">
        <f>'A2.4.1-Proj Dir'!D32</f>
        <v>40</v>
      </c>
    </row>
    <row r="24" spans="1:11" x14ac:dyDescent="0.2">
      <c r="A24" s="165"/>
      <c r="B24" s="151"/>
      <c r="C24" s="152"/>
      <c r="D24" s="146"/>
      <c r="E24" s="145" t="s">
        <v>46</v>
      </c>
      <c r="F24" s="6" t="s">
        <v>47</v>
      </c>
      <c r="G24" s="3" t="s">
        <v>19</v>
      </c>
      <c r="H24" s="35" t="s">
        <v>48</v>
      </c>
      <c r="I24" s="52"/>
      <c r="J24" s="69">
        <f>COUNT('A2.4.2-Proj Mem'!A11:A15)</f>
        <v>5</v>
      </c>
      <c r="K24" s="70">
        <f>'A2.4.2-Proj Mem'!D16</f>
        <v>33</v>
      </c>
    </row>
    <row r="25" spans="1:11" x14ac:dyDescent="0.2">
      <c r="A25" s="165"/>
      <c r="B25" s="151"/>
      <c r="C25" s="152"/>
      <c r="D25" s="146"/>
      <c r="E25" s="155"/>
      <c r="F25" s="7" t="s">
        <v>49</v>
      </c>
      <c r="G25" s="32" t="s">
        <v>21</v>
      </c>
      <c r="H25" s="36" t="s">
        <v>50</v>
      </c>
      <c r="I25" s="52"/>
      <c r="J25" s="69">
        <f>COUNT('A2.4.2-Proj Mem'!A32:A36)</f>
        <v>5</v>
      </c>
      <c r="K25" s="70">
        <f>'A2.4.2-Proj Mem'!D37</f>
        <v>26</v>
      </c>
    </row>
    <row r="26" spans="1:11" ht="12.6" thickBot="1" x14ac:dyDescent="0.25">
      <c r="A26" s="37"/>
      <c r="B26" s="38"/>
      <c r="C26" s="39"/>
      <c r="D26" s="40"/>
      <c r="E26" s="41"/>
      <c r="F26" s="41"/>
      <c r="G26" s="39"/>
      <c r="H26" s="42"/>
      <c r="I26" s="56" t="s">
        <v>82</v>
      </c>
      <c r="J26" s="73"/>
      <c r="K26" s="75">
        <f>SUM(K17,K19:K25)</f>
        <v>777.48</v>
      </c>
    </row>
    <row r="27" spans="1:11" ht="13.05" customHeight="1" x14ac:dyDescent="0.2">
      <c r="A27" s="164">
        <v>3</v>
      </c>
      <c r="B27" s="150" t="s">
        <v>51</v>
      </c>
      <c r="C27" s="152" t="s">
        <v>2</v>
      </c>
      <c r="D27" s="146" t="s">
        <v>52</v>
      </c>
      <c r="E27" s="163"/>
      <c r="F27" s="10" t="s">
        <v>53</v>
      </c>
      <c r="G27" s="5" t="s">
        <v>54</v>
      </c>
      <c r="H27" s="43" t="s">
        <v>55</v>
      </c>
      <c r="I27" s="165">
        <v>20</v>
      </c>
      <c r="J27" s="69">
        <f>COUNT('A3.1.1-Cit ISI'!A11:A29)</f>
        <v>19</v>
      </c>
      <c r="K27" s="70">
        <f>'A3.1.1-Cit ISI'!E30</f>
        <v>61.88000000000001</v>
      </c>
    </row>
    <row r="28" spans="1:11" ht="13.05" customHeight="1" x14ac:dyDescent="0.2">
      <c r="A28" s="165"/>
      <c r="B28" s="151"/>
      <c r="C28" s="153"/>
      <c r="D28" s="154"/>
      <c r="E28" s="154"/>
      <c r="F28" s="6" t="s">
        <v>56</v>
      </c>
      <c r="G28" s="3" t="s">
        <v>57</v>
      </c>
      <c r="H28" s="44" t="s">
        <v>58</v>
      </c>
      <c r="I28" s="173"/>
      <c r="J28" s="69">
        <f>COUNT('A3.1.2-Cit BDI'!A11:A55)</f>
        <v>45</v>
      </c>
      <c r="K28" s="70">
        <f>'A3.1.2-Cit BDI'!F56</f>
        <v>64.019999999999982</v>
      </c>
    </row>
    <row r="29" spans="1:11" ht="13.05" customHeight="1" x14ac:dyDescent="0.2">
      <c r="A29" s="165"/>
      <c r="B29" s="151"/>
      <c r="C29" s="145" t="s">
        <v>59</v>
      </c>
      <c r="D29" s="147"/>
      <c r="E29" s="141" t="s">
        <v>60</v>
      </c>
      <c r="F29" s="6" t="s">
        <v>61</v>
      </c>
      <c r="G29" s="3" t="s">
        <v>19</v>
      </c>
      <c r="H29" s="44">
        <v>10</v>
      </c>
      <c r="I29" s="52"/>
      <c r="J29" s="69">
        <v>2</v>
      </c>
      <c r="K29" s="70">
        <v>20</v>
      </c>
    </row>
    <row r="30" spans="1:11" ht="13.05" customHeight="1" x14ac:dyDescent="0.2">
      <c r="A30" s="165"/>
      <c r="B30" s="151"/>
      <c r="C30" s="156"/>
      <c r="D30" s="146"/>
      <c r="E30" s="142"/>
      <c r="F30" s="6" t="s">
        <v>62</v>
      </c>
      <c r="G30" s="3" t="s">
        <v>21</v>
      </c>
      <c r="H30" s="44">
        <v>5</v>
      </c>
      <c r="I30" s="52"/>
      <c r="J30" s="69">
        <f>COUNT('A3.2-Invit'!A29)</f>
        <v>1</v>
      </c>
      <c r="K30" s="70">
        <f>'A3.2-Invit'!C30</f>
        <v>5</v>
      </c>
    </row>
    <row r="31" spans="1:11" ht="13.05" customHeight="1" x14ac:dyDescent="0.2">
      <c r="A31" s="165"/>
      <c r="B31" s="151"/>
      <c r="C31" s="145" t="s">
        <v>83</v>
      </c>
      <c r="D31" s="157"/>
      <c r="E31" s="141" t="s">
        <v>60</v>
      </c>
      <c r="F31" s="6" t="s">
        <v>63</v>
      </c>
      <c r="G31" s="3" t="s">
        <v>64</v>
      </c>
      <c r="H31" s="44">
        <v>10</v>
      </c>
      <c r="I31" s="52"/>
      <c r="J31" s="69">
        <f>COUNT('A3.3-Revw'!A11)</f>
        <v>0</v>
      </c>
      <c r="K31" s="70">
        <f>'A3.3-Revw'!C12</f>
        <v>0</v>
      </c>
    </row>
    <row r="32" spans="1:11" ht="13.05" customHeight="1" x14ac:dyDescent="0.2">
      <c r="A32" s="165"/>
      <c r="B32" s="151"/>
      <c r="C32" s="155"/>
      <c r="D32" s="157"/>
      <c r="E32" s="144"/>
      <c r="F32" s="6" t="s">
        <v>65</v>
      </c>
      <c r="G32" s="3" t="s">
        <v>57</v>
      </c>
      <c r="H32" s="44">
        <v>6</v>
      </c>
      <c r="I32" s="52"/>
      <c r="J32" s="69">
        <f>COUNT('A3.3-Revw'!A28:A43)</f>
        <v>16</v>
      </c>
      <c r="K32" s="70">
        <f>'A3.3-Revw'!C44</f>
        <v>96</v>
      </c>
    </row>
    <row r="33" spans="1:11" ht="22.8" x14ac:dyDescent="0.2">
      <c r="A33" s="165"/>
      <c r="B33" s="151"/>
      <c r="C33" s="156"/>
      <c r="D33" s="157"/>
      <c r="E33" s="142"/>
      <c r="F33" s="6" t="s">
        <v>66</v>
      </c>
      <c r="G33" s="3" t="s">
        <v>67</v>
      </c>
      <c r="H33" s="44">
        <v>3</v>
      </c>
      <c r="I33" s="52"/>
      <c r="J33" s="69">
        <f>COUNT('A3.3-Revw'!A65)</f>
        <v>1</v>
      </c>
      <c r="K33" s="70">
        <f>'A3.3-Revw'!C66</f>
        <v>3</v>
      </c>
    </row>
    <row r="34" spans="1:11" ht="34.200000000000003" x14ac:dyDescent="0.2">
      <c r="A34" s="165"/>
      <c r="B34" s="151"/>
      <c r="C34" s="145" t="s">
        <v>68</v>
      </c>
      <c r="D34" s="147" t="s">
        <v>69</v>
      </c>
      <c r="E34" s="148"/>
      <c r="F34" s="10" t="s">
        <v>70</v>
      </c>
      <c r="G34" s="5" t="s">
        <v>71</v>
      </c>
      <c r="H34" s="43">
        <v>15</v>
      </c>
      <c r="I34" s="52"/>
      <c r="J34" s="69">
        <f>COUNT('A3.4-Premii'!A11)</f>
        <v>0</v>
      </c>
      <c r="K34" s="70">
        <f>'A3.4-Premii'!C12</f>
        <v>0</v>
      </c>
    </row>
    <row r="35" spans="1:11" ht="13.8" customHeight="1" x14ac:dyDescent="0.2">
      <c r="A35" s="165"/>
      <c r="B35" s="151"/>
      <c r="C35" s="146"/>
      <c r="D35" s="146"/>
      <c r="E35" s="149"/>
      <c r="F35" s="7" t="s">
        <v>72</v>
      </c>
      <c r="G35" s="32" t="s">
        <v>73</v>
      </c>
      <c r="H35" s="45">
        <v>5</v>
      </c>
      <c r="I35" s="55"/>
      <c r="J35" s="69">
        <f>COUNT('A3.4-Premii'!A28:A30)</f>
        <v>3</v>
      </c>
      <c r="K35" s="70">
        <f>'A3.4-Premii'!C31</f>
        <v>15</v>
      </c>
    </row>
    <row r="36" spans="1:11" ht="12.6" thickBot="1" x14ac:dyDescent="0.3">
      <c r="A36" s="37"/>
      <c r="B36" s="38"/>
      <c r="C36" s="46"/>
      <c r="D36" s="40"/>
      <c r="E36" s="39"/>
      <c r="F36" s="41"/>
      <c r="G36" s="39"/>
      <c r="H36" s="47"/>
      <c r="I36" s="56" t="s">
        <v>81</v>
      </c>
      <c r="J36" s="71"/>
      <c r="K36" s="97">
        <f>SUM(K27:K35)</f>
        <v>264.89999999999998</v>
      </c>
    </row>
    <row r="37" spans="1:11" ht="12.6" thickBot="1" x14ac:dyDescent="0.3">
      <c r="A37" s="48"/>
      <c r="B37" s="143" t="s">
        <v>84</v>
      </c>
      <c r="C37" s="143"/>
      <c r="D37" s="143"/>
      <c r="E37" s="143"/>
      <c r="F37" s="143"/>
      <c r="G37" s="143"/>
      <c r="H37" s="49" t="s">
        <v>86</v>
      </c>
      <c r="I37" s="57" t="s">
        <v>85</v>
      </c>
      <c r="J37" s="72"/>
      <c r="K37" s="98">
        <f>K16+K26+K36</f>
        <v>1247.3800000000001</v>
      </c>
    </row>
    <row r="40" spans="1:11" x14ac:dyDescent="0.2">
      <c r="A40" s="1" t="s">
        <v>101</v>
      </c>
      <c r="K40" s="99" t="s">
        <v>102</v>
      </c>
    </row>
    <row r="41" spans="1:11" x14ac:dyDescent="0.2">
      <c r="A41" s="1" t="s">
        <v>212</v>
      </c>
      <c r="K41" s="99" t="s">
        <v>213</v>
      </c>
    </row>
  </sheetData>
  <mergeCells count="40">
    <mergeCell ref="I13:I14"/>
    <mergeCell ref="I22:I23"/>
    <mergeCell ref="F17:F18"/>
    <mergeCell ref="I27:I28"/>
    <mergeCell ref="J10:K10"/>
    <mergeCell ref="F12:G12"/>
    <mergeCell ref="A5:K5"/>
    <mergeCell ref="A6:K6"/>
    <mergeCell ref="A8:K8"/>
    <mergeCell ref="A10:I10"/>
    <mergeCell ref="E27:E28"/>
    <mergeCell ref="A27:A35"/>
    <mergeCell ref="A17:A25"/>
    <mergeCell ref="B17:B25"/>
    <mergeCell ref="C20:C21"/>
    <mergeCell ref="D20:D21"/>
    <mergeCell ref="E20:E21"/>
    <mergeCell ref="C22:C25"/>
    <mergeCell ref="D22:D25"/>
    <mergeCell ref="E22:E23"/>
    <mergeCell ref="E24:E25"/>
    <mergeCell ref="F11:G11"/>
    <mergeCell ref="E29:E30"/>
    <mergeCell ref="B37:G37"/>
    <mergeCell ref="E31:E33"/>
    <mergeCell ref="C34:C35"/>
    <mergeCell ref="D34:D35"/>
    <mergeCell ref="E34:E35"/>
    <mergeCell ref="B27:B35"/>
    <mergeCell ref="C27:C28"/>
    <mergeCell ref="D27:D28"/>
    <mergeCell ref="C31:C33"/>
    <mergeCell ref="D31:D33"/>
    <mergeCell ref="C29:C30"/>
    <mergeCell ref="D29:D30"/>
    <mergeCell ref="A13:A15"/>
    <mergeCell ref="B13:B15"/>
    <mergeCell ref="C13:C14"/>
    <mergeCell ref="D13:D14"/>
    <mergeCell ref="E13:E14"/>
  </mergeCells>
  <phoneticPr fontId="1" type="noConversion"/>
  <pageMargins left="0.78" right="0.37" top="0.46" bottom="0.28000000000000003" header="0.36" footer="0.18"/>
  <pageSetup paperSize="9" scale="82" orientation="landscape" horizontalDpi="300" verticalDpi="3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7"/>
  <sheetViews>
    <sheetView workbookViewId="0">
      <selection activeCell="B12" sqref="B12"/>
    </sheetView>
  </sheetViews>
  <sheetFormatPr defaultRowHeight="11.4" x14ac:dyDescent="0.2"/>
  <cols>
    <col min="1" max="1" width="4.75" customWidth="1"/>
    <col min="2" max="2" width="46.625" customWidth="1"/>
    <col min="3" max="3" width="9.25" customWidth="1"/>
    <col min="4" max="4" width="46.125" customWidth="1"/>
    <col min="5" max="5" width="8.75" customWidth="1"/>
    <col min="6" max="6" width="10" customWidth="1"/>
  </cols>
  <sheetData>
    <row r="1" spans="1:14" s="1" customFormat="1" x14ac:dyDescent="0.2">
      <c r="A1" s="62" t="s">
        <v>268</v>
      </c>
      <c r="B1" s="62"/>
      <c r="C1" s="62"/>
    </row>
    <row r="2" spans="1:14" s="1" customFormat="1" x14ac:dyDescent="0.2">
      <c r="A2" s="62" t="str">
        <f>CENTRALIZATOR!A2</f>
        <v>Departamentul Calculatoare</v>
      </c>
      <c r="B2" s="62"/>
      <c r="C2" s="62"/>
    </row>
    <row r="3" spans="1:14" s="1" customFormat="1" x14ac:dyDescent="0.2">
      <c r="A3" s="1" t="s">
        <v>3</v>
      </c>
    </row>
    <row r="4" spans="1:14" s="1" customFormat="1" ht="10.95" customHeight="1" x14ac:dyDescent="0.2"/>
    <row r="5" spans="1:14" s="1" customFormat="1" ht="15" x14ac:dyDescent="0.25">
      <c r="A5" s="158" t="str">
        <f>CENTRALIZATOR!A5</f>
        <v>Dosar concurs acordare titlu abilitare conducere doctorat</v>
      </c>
      <c r="B5" s="158"/>
      <c r="C5" s="158"/>
      <c r="D5" s="158"/>
      <c r="E5" s="158"/>
      <c r="F5" s="158"/>
      <c r="G5" s="63"/>
      <c r="H5" s="63"/>
      <c r="I5" s="63"/>
      <c r="J5" s="63"/>
      <c r="K5" s="63"/>
      <c r="L5" s="63"/>
      <c r="M5" s="63"/>
      <c r="N5" s="63"/>
    </row>
    <row r="6" spans="1:14" s="1" customFormat="1" ht="15" x14ac:dyDescent="0.25">
      <c r="A6" s="158" t="str">
        <f>CENTRALIZATOR!A6</f>
        <v>Candidat: MARCU MARIUS GEORGE</v>
      </c>
      <c r="B6" s="158"/>
      <c r="C6" s="158"/>
      <c r="D6" s="158"/>
      <c r="E6" s="158"/>
      <c r="F6" s="158"/>
      <c r="G6" s="63"/>
      <c r="H6" s="63"/>
      <c r="I6" s="63"/>
      <c r="J6" s="63"/>
      <c r="K6" s="63"/>
      <c r="L6" s="63"/>
      <c r="M6" s="63"/>
      <c r="N6" s="63"/>
    </row>
    <row r="7" spans="1:14" s="1" customFormat="1" ht="21.3" customHeight="1" x14ac:dyDescent="0.2">
      <c r="A7" s="180" t="s">
        <v>0</v>
      </c>
      <c r="B7" s="180"/>
      <c r="C7" s="180"/>
      <c r="D7" s="180"/>
      <c r="E7" s="180"/>
      <c r="F7" s="180"/>
    </row>
    <row r="8" spans="1:14" s="1" customFormat="1" ht="13.2" x14ac:dyDescent="0.25">
      <c r="A8" s="180"/>
      <c r="B8" s="180"/>
      <c r="C8" s="180"/>
      <c r="D8" s="180"/>
      <c r="E8" s="180"/>
      <c r="F8" s="180"/>
      <c r="G8" s="64"/>
      <c r="H8" s="64"/>
      <c r="I8" s="64"/>
      <c r="J8" s="64"/>
      <c r="K8" s="64"/>
      <c r="L8" s="64"/>
      <c r="M8" s="64"/>
      <c r="N8" s="64"/>
    </row>
    <row r="9" spans="1:14" s="1" customFormat="1" ht="14.25" customHeight="1" thickBot="1" x14ac:dyDescent="0.25"/>
    <row r="10" spans="1:14" ht="49.8" customHeight="1" thickBot="1" x14ac:dyDescent="0.25">
      <c r="A10" s="78" t="s">
        <v>75</v>
      </c>
      <c r="B10" s="91" t="s">
        <v>105</v>
      </c>
      <c r="C10" s="91" t="s">
        <v>104</v>
      </c>
      <c r="D10" s="79" t="s">
        <v>106</v>
      </c>
      <c r="E10" s="79" t="s">
        <v>107</v>
      </c>
      <c r="F10" s="80" t="s">
        <v>94</v>
      </c>
      <c r="G10" s="65"/>
      <c r="H10" s="65"/>
      <c r="I10" s="65"/>
      <c r="J10" s="65"/>
      <c r="K10" s="65"/>
      <c r="L10" s="65"/>
      <c r="M10" s="65"/>
      <c r="N10" s="65"/>
    </row>
    <row r="11" spans="1:14" ht="57" x14ac:dyDescent="0.2">
      <c r="A11" s="87">
        <v>1</v>
      </c>
      <c r="B11" s="5" t="s">
        <v>166</v>
      </c>
      <c r="C11" s="104" t="s">
        <v>123</v>
      </c>
      <c r="D11" s="109" t="s">
        <v>155</v>
      </c>
      <c r="E11" s="76">
        <v>3</v>
      </c>
      <c r="F11" s="96">
        <f t="shared" ref="F11:F51" si="0">ROUND(4/E11,2)</f>
        <v>1.33</v>
      </c>
      <c r="G11" s="112"/>
      <c r="H11" s="65"/>
      <c r="I11" s="65"/>
      <c r="J11" s="65"/>
      <c r="K11" s="65"/>
      <c r="L11" s="65"/>
      <c r="M11" s="65"/>
      <c r="N11" s="65"/>
    </row>
    <row r="12" spans="1:14" ht="68.400000000000006" x14ac:dyDescent="0.2">
      <c r="A12" s="87">
        <v>2</v>
      </c>
      <c r="B12" s="129" t="s">
        <v>323</v>
      </c>
      <c r="C12" s="104" t="s">
        <v>257</v>
      </c>
      <c r="D12" s="92" t="s">
        <v>167</v>
      </c>
      <c r="E12" s="76">
        <v>2</v>
      </c>
      <c r="F12" s="96">
        <f t="shared" si="0"/>
        <v>2</v>
      </c>
      <c r="G12" s="112"/>
      <c r="H12" s="65"/>
      <c r="I12" s="65"/>
      <c r="J12" s="65"/>
      <c r="K12" s="65"/>
      <c r="L12" s="65"/>
      <c r="M12" s="65"/>
      <c r="N12" s="65"/>
    </row>
    <row r="13" spans="1:14" ht="57" x14ac:dyDescent="0.2">
      <c r="A13" s="87">
        <v>3</v>
      </c>
      <c r="B13" s="129" t="s">
        <v>320</v>
      </c>
      <c r="C13" s="104" t="s">
        <v>117</v>
      </c>
      <c r="D13" s="92" t="s">
        <v>238</v>
      </c>
      <c r="E13" s="76">
        <v>1</v>
      </c>
      <c r="F13" s="96">
        <f t="shared" si="0"/>
        <v>4</v>
      </c>
      <c r="G13" s="112"/>
      <c r="H13" s="65"/>
      <c r="I13" s="65"/>
      <c r="J13" s="65"/>
      <c r="K13" s="65"/>
      <c r="L13" s="65"/>
      <c r="M13" s="65"/>
      <c r="N13" s="65"/>
    </row>
    <row r="14" spans="1:14" ht="57" x14ac:dyDescent="0.2">
      <c r="A14" s="87">
        <v>4</v>
      </c>
      <c r="B14" s="120" t="s">
        <v>312</v>
      </c>
      <c r="C14" s="104" t="s">
        <v>301</v>
      </c>
      <c r="D14" s="92" t="s">
        <v>313</v>
      </c>
      <c r="E14" s="76">
        <v>3</v>
      </c>
      <c r="F14" s="96">
        <f t="shared" si="0"/>
        <v>1.33</v>
      </c>
      <c r="G14" s="112"/>
      <c r="H14" s="65"/>
      <c r="I14" s="65"/>
      <c r="J14" s="65"/>
      <c r="K14" s="65"/>
      <c r="L14" s="65"/>
      <c r="M14" s="65"/>
      <c r="N14" s="65"/>
    </row>
    <row r="15" spans="1:14" ht="57" x14ac:dyDescent="0.2">
      <c r="A15" s="87">
        <v>5</v>
      </c>
      <c r="B15" s="129" t="s">
        <v>324</v>
      </c>
      <c r="C15" s="104" t="s">
        <v>136</v>
      </c>
      <c r="D15" s="28" t="s">
        <v>202</v>
      </c>
      <c r="E15" s="76">
        <v>3</v>
      </c>
      <c r="F15" s="96">
        <f t="shared" si="0"/>
        <v>1.33</v>
      </c>
      <c r="G15" s="112"/>
      <c r="H15" s="65"/>
      <c r="I15" s="65"/>
      <c r="J15" s="65"/>
      <c r="K15" s="65"/>
      <c r="L15" s="65"/>
      <c r="M15" s="65"/>
      <c r="N15" s="65"/>
    </row>
    <row r="16" spans="1:14" ht="79.8" x14ac:dyDescent="0.2">
      <c r="A16" s="87">
        <v>6</v>
      </c>
      <c r="B16" s="120" t="s">
        <v>314</v>
      </c>
      <c r="C16" s="104" t="s">
        <v>117</v>
      </c>
      <c r="D16" s="92" t="s">
        <v>209</v>
      </c>
      <c r="E16" s="76">
        <v>2</v>
      </c>
      <c r="F16" s="96">
        <f t="shared" si="0"/>
        <v>2</v>
      </c>
      <c r="G16" s="112"/>
      <c r="H16" s="65"/>
      <c r="I16" s="65"/>
      <c r="J16" s="65"/>
      <c r="K16" s="65"/>
      <c r="L16" s="65"/>
      <c r="M16" s="65"/>
      <c r="N16" s="65"/>
    </row>
    <row r="17" spans="1:14" ht="79.8" x14ac:dyDescent="0.2">
      <c r="A17" s="87">
        <v>7</v>
      </c>
      <c r="B17" s="120" t="s">
        <v>305</v>
      </c>
      <c r="C17" s="104" t="s">
        <v>306</v>
      </c>
      <c r="D17" s="28" t="s">
        <v>167</v>
      </c>
      <c r="E17" s="76">
        <v>2</v>
      </c>
      <c r="F17" s="96">
        <f t="shared" si="0"/>
        <v>2</v>
      </c>
      <c r="G17" s="112"/>
      <c r="H17" s="65"/>
      <c r="I17" s="65"/>
      <c r="J17" s="65"/>
      <c r="K17" s="65"/>
      <c r="L17" s="65"/>
      <c r="M17" s="65"/>
      <c r="N17" s="65"/>
    </row>
    <row r="18" spans="1:14" ht="68.400000000000006" x14ac:dyDescent="0.2">
      <c r="A18" s="87">
        <v>8</v>
      </c>
      <c r="B18" s="5" t="s">
        <v>240</v>
      </c>
      <c r="C18" s="104" t="s">
        <v>117</v>
      </c>
      <c r="D18" s="28" t="s">
        <v>167</v>
      </c>
      <c r="E18" s="76">
        <v>2</v>
      </c>
      <c r="F18" s="96">
        <f t="shared" si="0"/>
        <v>2</v>
      </c>
      <c r="G18" s="112"/>
      <c r="H18" s="65"/>
      <c r="I18" s="65"/>
      <c r="J18" s="65"/>
      <c r="K18" s="65"/>
      <c r="L18" s="65"/>
      <c r="M18" s="65"/>
      <c r="N18" s="65"/>
    </row>
    <row r="19" spans="1:14" ht="68.400000000000006" x14ac:dyDescent="0.2">
      <c r="A19" s="87">
        <v>9</v>
      </c>
      <c r="B19" s="5" t="s">
        <v>241</v>
      </c>
      <c r="C19" s="104" t="s">
        <v>117</v>
      </c>
      <c r="D19" s="92" t="s">
        <v>167</v>
      </c>
      <c r="E19" s="76">
        <v>2</v>
      </c>
      <c r="F19" s="96">
        <f t="shared" si="0"/>
        <v>2</v>
      </c>
      <c r="G19" s="112"/>
      <c r="H19" s="65"/>
      <c r="I19" s="65"/>
      <c r="J19" s="65"/>
      <c r="K19" s="65"/>
      <c r="L19" s="65"/>
      <c r="M19" s="65"/>
      <c r="N19" s="65"/>
    </row>
    <row r="20" spans="1:14" ht="68.400000000000006" x14ac:dyDescent="0.2">
      <c r="A20" s="87">
        <v>10</v>
      </c>
      <c r="B20" s="5" t="s">
        <v>242</v>
      </c>
      <c r="C20" s="104" t="s">
        <v>132</v>
      </c>
      <c r="D20" s="93" t="s">
        <v>167</v>
      </c>
      <c r="E20" s="76">
        <v>2</v>
      </c>
      <c r="F20" s="96">
        <f t="shared" si="0"/>
        <v>2</v>
      </c>
      <c r="G20" s="112"/>
      <c r="H20" s="65"/>
      <c r="I20" s="65"/>
      <c r="J20" s="65"/>
      <c r="K20" s="65"/>
      <c r="L20" s="65"/>
      <c r="M20" s="65"/>
      <c r="N20" s="65"/>
    </row>
    <row r="21" spans="1:14" ht="68.400000000000006" x14ac:dyDescent="0.2">
      <c r="A21" s="87">
        <v>11</v>
      </c>
      <c r="B21" s="116" t="s">
        <v>304</v>
      </c>
      <c r="C21" s="104" t="s">
        <v>132</v>
      </c>
      <c r="D21" s="93" t="s">
        <v>167</v>
      </c>
      <c r="E21" s="76">
        <v>2</v>
      </c>
      <c r="F21" s="96">
        <f t="shared" si="0"/>
        <v>2</v>
      </c>
      <c r="G21" s="112"/>
      <c r="H21" s="65"/>
      <c r="I21" s="65"/>
      <c r="J21" s="65"/>
      <c r="K21" s="65"/>
      <c r="L21" s="65"/>
      <c r="M21" s="65"/>
      <c r="N21" s="65"/>
    </row>
    <row r="22" spans="1:14" ht="57" x14ac:dyDescent="0.2">
      <c r="A22" s="87">
        <v>12</v>
      </c>
      <c r="B22" s="5" t="s">
        <v>169</v>
      </c>
      <c r="C22" s="104" t="s">
        <v>168</v>
      </c>
      <c r="D22" s="92" t="s">
        <v>153</v>
      </c>
      <c r="E22" s="76">
        <v>5</v>
      </c>
      <c r="F22" s="96">
        <f t="shared" si="0"/>
        <v>0.8</v>
      </c>
      <c r="G22" s="112"/>
      <c r="H22" s="65"/>
      <c r="I22" s="65"/>
      <c r="J22" s="65"/>
      <c r="K22" s="65"/>
      <c r="L22" s="65"/>
      <c r="M22" s="65"/>
      <c r="N22" s="65"/>
    </row>
    <row r="23" spans="1:14" ht="57" x14ac:dyDescent="0.2">
      <c r="A23" s="87">
        <v>13</v>
      </c>
      <c r="B23" s="5" t="s">
        <v>171</v>
      </c>
      <c r="C23" s="104" t="s">
        <v>170</v>
      </c>
      <c r="D23" s="92" t="s">
        <v>138</v>
      </c>
      <c r="E23" s="76">
        <v>2</v>
      </c>
      <c r="F23" s="96">
        <f t="shared" si="0"/>
        <v>2</v>
      </c>
      <c r="G23" s="112"/>
      <c r="H23" s="65"/>
      <c r="I23" s="65"/>
      <c r="J23" s="65"/>
      <c r="K23" s="65"/>
      <c r="L23" s="65"/>
      <c r="M23" s="65"/>
      <c r="N23" s="65"/>
    </row>
    <row r="24" spans="1:14" ht="57" x14ac:dyDescent="0.2">
      <c r="A24" s="87">
        <v>14</v>
      </c>
      <c r="B24" s="5" t="s">
        <v>172</v>
      </c>
      <c r="C24" s="104" t="s">
        <v>117</v>
      </c>
      <c r="D24" s="92" t="s">
        <v>138</v>
      </c>
      <c r="E24" s="76">
        <v>2</v>
      </c>
      <c r="F24" s="96">
        <f t="shared" si="0"/>
        <v>2</v>
      </c>
      <c r="G24" s="112"/>
      <c r="H24" s="65"/>
      <c r="I24" s="65"/>
      <c r="J24" s="65"/>
      <c r="K24" s="65"/>
      <c r="L24" s="65"/>
      <c r="M24" s="65"/>
      <c r="N24" s="65"/>
    </row>
    <row r="25" spans="1:14" ht="68.400000000000006" x14ac:dyDescent="0.2">
      <c r="A25" s="87">
        <v>15</v>
      </c>
      <c r="B25" s="5" t="s">
        <v>173</v>
      </c>
      <c r="C25" s="104" t="s">
        <v>117</v>
      </c>
      <c r="D25" s="92" t="s">
        <v>142</v>
      </c>
      <c r="E25" s="76">
        <v>3</v>
      </c>
      <c r="F25" s="96">
        <f t="shared" si="0"/>
        <v>1.33</v>
      </c>
      <c r="G25" s="112"/>
      <c r="H25" s="65"/>
      <c r="I25" s="65"/>
      <c r="J25" s="65"/>
      <c r="K25" s="65"/>
      <c r="L25" s="65"/>
      <c r="M25" s="65"/>
      <c r="N25" s="65"/>
    </row>
    <row r="26" spans="1:14" ht="68.400000000000006" x14ac:dyDescent="0.2">
      <c r="A26" s="87">
        <v>16</v>
      </c>
      <c r="B26" s="5" t="s">
        <v>174</v>
      </c>
      <c r="C26" s="104" t="s">
        <v>132</v>
      </c>
      <c r="D26" s="92" t="s">
        <v>142</v>
      </c>
      <c r="E26" s="76">
        <v>3</v>
      </c>
      <c r="F26" s="96">
        <f t="shared" si="0"/>
        <v>1.33</v>
      </c>
      <c r="G26" s="112"/>
      <c r="H26" s="65"/>
      <c r="I26" s="65"/>
      <c r="J26" s="65"/>
      <c r="K26" s="65"/>
      <c r="L26" s="65"/>
      <c r="M26" s="65"/>
      <c r="N26" s="65"/>
    </row>
    <row r="27" spans="1:14" ht="57" x14ac:dyDescent="0.2">
      <c r="A27" s="87">
        <v>17</v>
      </c>
      <c r="B27" s="5" t="s">
        <v>175</v>
      </c>
      <c r="C27" s="104" t="s">
        <v>117</v>
      </c>
      <c r="D27" s="92" t="s">
        <v>151</v>
      </c>
      <c r="E27" s="76">
        <v>3</v>
      </c>
      <c r="F27" s="96">
        <f t="shared" si="0"/>
        <v>1.33</v>
      </c>
      <c r="G27" s="112"/>
      <c r="H27" s="65"/>
      <c r="I27" s="65"/>
      <c r="J27" s="65"/>
      <c r="K27" s="65"/>
      <c r="L27" s="65"/>
      <c r="M27" s="65"/>
      <c r="N27" s="65"/>
    </row>
    <row r="28" spans="1:14" ht="68.400000000000006" x14ac:dyDescent="0.2">
      <c r="A28" s="87">
        <v>18</v>
      </c>
      <c r="B28" s="5" t="s">
        <v>177</v>
      </c>
      <c r="C28" s="104" t="s">
        <v>117</v>
      </c>
      <c r="D28" s="92" t="s">
        <v>176</v>
      </c>
      <c r="E28" s="76">
        <v>2</v>
      </c>
      <c r="F28" s="96">
        <f t="shared" si="0"/>
        <v>2</v>
      </c>
      <c r="G28" s="112"/>
      <c r="H28" s="65"/>
      <c r="I28" s="65"/>
      <c r="J28" s="65"/>
      <c r="K28" s="65"/>
      <c r="L28" s="65"/>
      <c r="M28" s="65"/>
      <c r="N28" s="65"/>
    </row>
    <row r="29" spans="1:14" ht="68.400000000000006" x14ac:dyDescent="0.2">
      <c r="A29" s="87">
        <v>19</v>
      </c>
      <c r="B29" s="5" t="s">
        <v>179</v>
      </c>
      <c r="C29" s="104" t="s">
        <v>117</v>
      </c>
      <c r="D29" s="92" t="s">
        <v>140</v>
      </c>
      <c r="E29" s="76">
        <v>5</v>
      </c>
      <c r="F29" s="96">
        <f t="shared" si="0"/>
        <v>0.8</v>
      </c>
      <c r="G29" s="112"/>
      <c r="H29" s="65"/>
      <c r="I29" s="65"/>
      <c r="J29" s="65"/>
      <c r="K29" s="65"/>
      <c r="L29" s="65"/>
      <c r="M29" s="65"/>
      <c r="N29" s="65"/>
    </row>
    <row r="30" spans="1:14" ht="68.400000000000006" x14ac:dyDescent="0.2">
      <c r="A30" s="87">
        <v>20</v>
      </c>
      <c r="B30" s="5" t="s">
        <v>180</v>
      </c>
      <c r="C30" s="104" t="s">
        <v>132</v>
      </c>
      <c r="D30" s="92" t="s">
        <v>163</v>
      </c>
      <c r="E30" s="76">
        <v>3</v>
      </c>
      <c r="F30" s="96">
        <f t="shared" si="0"/>
        <v>1.33</v>
      </c>
      <c r="G30" s="112"/>
      <c r="H30" s="65"/>
      <c r="I30" s="65"/>
      <c r="J30" s="65"/>
      <c r="K30" s="65"/>
      <c r="L30" s="65"/>
      <c r="M30" s="65"/>
      <c r="N30" s="65"/>
    </row>
    <row r="31" spans="1:14" ht="68.400000000000006" x14ac:dyDescent="0.2">
      <c r="A31" s="87">
        <v>21</v>
      </c>
      <c r="B31" s="5" t="s">
        <v>258</v>
      </c>
      <c r="C31" s="104" t="s">
        <v>162</v>
      </c>
      <c r="D31" s="28" t="s">
        <v>121</v>
      </c>
      <c r="E31" s="76">
        <v>4</v>
      </c>
      <c r="F31" s="96">
        <f t="shared" si="0"/>
        <v>1</v>
      </c>
      <c r="G31" s="112"/>
      <c r="H31" s="65"/>
      <c r="I31" s="65"/>
      <c r="J31" s="65"/>
      <c r="K31" s="65"/>
      <c r="L31" s="65"/>
      <c r="M31" s="65"/>
      <c r="N31" s="65"/>
    </row>
    <row r="32" spans="1:14" ht="68.400000000000006" x14ac:dyDescent="0.2">
      <c r="A32" s="87">
        <v>22</v>
      </c>
      <c r="B32" s="5" t="s">
        <v>245</v>
      </c>
      <c r="C32" s="104" t="s">
        <v>181</v>
      </c>
      <c r="D32" s="28" t="s">
        <v>121</v>
      </c>
      <c r="E32" s="76">
        <v>4</v>
      </c>
      <c r="F32" s="96">
        <f t="shared" si="0"/>
        <v>1</v>
      </c>
      <c r="G32" s="112"/>
      <c r="H32" s="65"/>
      <c r="I32" s="65"/>
      <c r="J32" s="65"/>
      <c r="K32" s="65"/>
      <c r="L32" s="65"/>
      <c r="M32" s="65"/>
      <c r="N32" s="65"/>
    </row>
    <row r="33" spans="1:14" ht="68.400000000000006" x14ac:dyDescent="0.2">
      <c r="A33" s="87">
        <v>23</v>
      </c>
      <c r="B33" s="5" t="s">
        <v>183</v>
      </c>
      <c r="C33" s="104" t="s">
        <v>132</v>
      </c>
      <c r="D33" s="28" t="s">
        <v>131</v>
      </c>
      <c r="E33" s="76">
        <v>6</v>
      </c>
      <c r="F33" s="96">
        <f t="shared" si="0"/>
        <v>0.67</v>
      </c>
      <c r="G33" s="112"/>
      <c r="H33" s="65"/>
      <c r="I33" s="65"/>
      <c r="J33" s="65"/>
      <c r="K33" s="65"/>
      <c r="L33" s="65"/>
      <c r="M33" s="65"/>
      <c r="N33" s="65"/>
    </row>
    <row r="34" spans="1:14" ht="68.400000000000006" x14ac:dyDescent="0.2">
      <c r="A34" s="87">
        <v>24</v>
      </c>
      <c r="B34" s="5" t="s">
        <v>184</v>
      </c>
      <c r="C34" s="104" t="s">
        <v>132</v>
      </c>
      <c r="D34" s="28" t="s">
        <v>131</v>
      </c>
      <c r="E34" s="76">
        <v>6</v>
      </c>
      <c r="F34" s="96">
        <f t="shared" si="0"/>
        <v>0.67</v>
      </c>
      <c r="G34" s="112"/>
      <c r="H34" s="65"/>
      <c r="I34" s="65"/>
      <c r="J34" s="65"/>
      <c r="K34" s="65"/>
      <c r="L34" s="65"/>
      <c r="M34" s="65"/>
      <c r="N34" s="65"/>
    </row>
    <row r="35" spans="1:14" ht="68.400000000000006" x14ac:dyDescent="0.2">
      <c r="A35" s="87">
        <v>25</v>
      </c>
      <c r="B35" s="5" t="s">
        <v>186</v>
      </c>
      <c r="C35" s="104" t="s">
        <v>259</v>
      </c>
      <c r="D35" s="92" t="s">
        <v>119</v>
      </c>
      <c r="E35" s="76">
        <v>4</v>
      </c>
      <c r="F35" s="96">
        <f t="shared" si="0"/>
        <v>1</v>
      </c>
      <c r="G35" s="112"/>
      <c r="H35" s="65"/>
      <c r="I35" s="65"/>
      <c r="J35" s="65"/>
      <c r="K35" s="65"/>
      <c r="L35" s="65"/>
      <c r="M35" s="65"/>
      <c r="N35" s="65"/>
    </row>
    <row r="36" spans="1:14" ht="68.400000000000006" x14ac:dyDescent="0.2">
      <c r="A36" s="87">
        <v>26</v>
      </c>
      <c r="B36" s="5" t="s">
        <v>244</v>
      </c>
      <c r="C36" s="104" t="s">
        <v>259</v>
      </c>
      <c r="D36" s="92" t="s">
        <v>119</v>
      </c>
      <c r="E36" s="76">
        <v>4</v>
      </c>
      <c r="F36" s="96">
        <f t="shared" si="0"/>
        <v>1</v>
      </c>
      <c r="G36" s="112"/>
      <c r="H36" s="65"/>
      <c r="I36" s="65"/>
      <c r="J36" s="65"/>
      <c r="K36" s="65"/>
      <c r="L36" s="65"/>
      <c r="M36" s="65"/>
      <c r="N36" s="65"/>
    </row>
    <row r="37" spans="1:14" ht="68.400000000000006" x14ac:dyDescent="0.2">
      <c r="A37" s="87">
        <v>27</v>
      </c>
      <c r="B37" s="5" t="s">
        <v>187</v>
      </c>
      <c r="C37" s="104" t="s">
        <v>117</v>
      </c>
      <c r="D37" s="92" t="s">
        <v>119</v>
      </c>
      <c r="E37" s="76">
        <v>4</v>
      </c>
      <c r="F37" s="96">
        <f t="shared" si="0"/>
        <v>1</v>
      </c>
      <c r="G37" s="112"/>
      <c r="H37" s="65"/>
      <c r="I37" s="65"/>
      <c r="J37" s="65"/>
      <c r="K37" s="65"/>
      <c r="L37" s="65"/>
      <c r="M37" s="65"/>
      <c r="N37" s="65"/>
    </row>
    <row r="38" spans="1:14" ht="68.400000000000006" x14ac:dyDescent="0.2">
      <c r="A38" s="87">
        <v>28</v>
      </c>
      <c r="B38" s="5" t="s">
        <v>188</v>
      </c>
      <c r="C38" s="104" t="s">
        <v>117</v>
      </c>
      <c r="D38" s="92" t="s">
        <v>119</v>
      </c>
      <c r="E38" s="76">
        <v>4</v>
      </c>
      <c r="F38" s="96">
        <f t="shared" si="0"/>
        <v>1</v>
      </c>
      <c r="G38" s="112"/>
      <c r="H38" s="65"/>
      <c r="I38" s="65"/>
      <c r="J38" s="65"/>
      <c r="K38" s="65"/>
      <c r="L38" s="65"/>
      <c r="M38" s="65"/>
      <c r="N38" s="65"/>
    </row>
    <row r="39" spans="1:14" ht="68.400000000000006" x14ac:dyDescent="0.2">
      <c r="A39" s="87">
        <v>29</v>
      </c>
      <c r="B39" s="5" t="s">
        <v>246</v>
      </c>
      <c r="C39" s="104" t="s">
        <v>136</v>
      </c>
      <c r="D39" s="92" t="s">
        <v>119</v>
      </c>
      <c r="E39" s="76">
        <v>4</v>
      </c>
      <c r="F39" s="96">
        <f t="shared" si="0"/>
        <v>1</v>
      </c>
      <c r="G39" s="112"/>
      <c r="H39" s="65"/>
      <c r="I39" s="65"/>
      <c r="J39" s="65"/>
      <c r="K39" s="65"/>
      <c r="L39" s="65"/>
      <c r="M39" s="65"/>
      <c r="N39" s="65"/>
    </row>
    <row r="40" spans="1:14" ht="68.400000000000006" x14ac:dyDescent="0.2">
      <c r="A40" s="87">
        <v>30</v>
      </c>
      <c r="B40" s="5" t="s">
        <v>189</v>
      </c>
      <c r="C40" s="104" t="s">
        <v>136</v>
      </c>
      <c r="D40" s="92" t="s">
        <v>119</v>
      </c>
      <c r="E40" s="76">
        <v>4</v>
      </c>
      <c r="F40" s="96">
        <f t="shared" si="0"/>
        <v>1</v>
      </c>
      <c r="G40" s="112"/>
      <c r="H40" s="65"/>
      <c r="I40" s="65"/>
      <c r="J40" s="65"/>
      <c r="K40" s="65"/>
      <c r="L40" s="65"/>
      <c r="M40" s="65"/>
      <c r="N40" s="65"/>
    </row>
    <row r="41" spans="1:14" ht="79.8" x14ac:dyDescent="0.2">
      <c r="A41" s="87">
        <v>31</v>
      </c>
      <c r="B41" s="5" t="s">
        <v>190</v>
      </c>
      <c r="C41" s="104" t="s">
        <v>117</v>
      </c>
      <c r="D41" s="93" t="s">
        <v>139</v>
      </c>
      <c r="E41" s="76">
        <v>3</v>
      </c>
      <c r="F41" s="96">
        <f t="shared" si="0"/>
        <v>1.33</v>
      </c>
      <c r="G41" s="112"/>
      <c r="H41" s="65"/>
      <c r="I41" s="65"/>
      <c r="J41" s="65"/>
      <c r="K41" s="65"/>
      <c r="L41" s="65"/>
      <c r="M41" s="65"/>
      <c r="N41" s="65"/>
    </row>
    <row r="42" spans="1:14" ht="79.8" x14ac:dyDescent="0.2">
      <c r="A42" s="87">
        <v>32</v>
      </c>
      <c r="B42" s="5" t="s">
        <v>191</v>
      </c>
      <c r="C42" s="104" t="s">
        <v>117</v>
      </c>
      <c r="D42" s="92" t="s">
        <v>137</v>
      </c>
      <c r="E42" s="76">
        <v>4</v>
      </c>
      <c r="F42" s="96">
        <f t="shared" si="0"/>
        <v>1</v>
      </c>
      <c r="G42" s="112"/>
      <c r="H42" s="65"/>
      <c r="I42" s="65"/>
      <c r="J42" s="65"/>
      <c r="K42" s="65"/>
      <c r="L42" s="65"/>
      <c r="M42" s="65"/>
      <c r="N42" s="65"/>
    </row>
    <row r="43" spans="1:14" ht="79.8" x14ac:dyDescent="0.2">
      <c r="A43" s="87">
        <v>33</v>
      </c>
      <c r="B43" s="5" t="s">
        <v>247</v>
      </c>
      <c r="C43" s="104" t="s">
        <v>124</v>
      </c>
      <c r="D43" s="28" t="s">
        <v>144</v>
      </c>
      <c r="E43" s="76">
        <v>4</v>
      </c>
      <c r="F43" s="96">
        <f t="shared" si="0"/>
        <v>1</v>
      </c>
      <c r="G43" s="112"/>
      <c r="H43" s="65"/>
      <c r="I43" s="65"/>
      <c r="J43" s="65"/>
      <c r="K43" s="65"/>
      <c r="L43" s="65"/>
      <c r="M43" s="65"/>
      <c r="N43" s="65"/>
    </row>
    <row r="44" spans="1:14" ht="57" x14ac:dyDescent="0.2">
      <c r="A44" s="87">
        <v>34</v>
      </c>
      <c r="B44" s="120" t="s">
        <v>308</v>
      </c>
      <c r="C44" s="104"/>
      <c r="D44" s="28" t="s">
        <v>144</v>
      </c>
      <c r="E44" s="76">
        <v>4</v>
      </c>
      <c r="F44" s="96">
        <f t="shared" si="0"/>
        <v>1</v>
      </c>
      <c r="G44" s="112"/>
      <c r="H44" s="65"/>
      <c r="I44" s="65"/>
      <c r="J44" s="65"/>
      <c r="K44" s="65"/>
      <c r="L44" s="65"/>
      <c r="M44" s="65"/>
      <c r="N44" s="65"/>
    </row>
    <row r="45" spans="1:14" ht="91.2" x14ac:dyDescent="0.2">
      <c r="A45" s="87">
        <v>35</v>
      </c>
      <c r="B45" s="5" t="s">
        <v>192</v>
      </c>
      <c r="C45" s="104" t="s">
        <v>117</v>
      </c>
      <c r="D45" s="92" t="s">
        <v>143</v>
      </c>
      <c r="E45" s="76">
        <v>3</v>
      </c>
      <c r="F45" s="96">
        <f t="shared" si="0"/>
        <v>1.33</v>
      </c>
      <c r="G45" s="112"/>
      <c r="H45" s="65"/>
      <c r="I45" s="65"/>
      <c r="J45" s="65"/>
      <c r="K45" s="65"/>
      <c r="L45" s="65"/>
      <c r="M45" s="65"/>
      <c r="N45" s="65"/>
    </row>
    <row r="46" spans="1:14" ht="68.400000000000006" x14ac:dyDescent="0.2">
      <c r="A46" s="87">
        <v>36</v>
      </c>
      <c r="B46" s="5" t="s">
        <v>194</v>
      </c>
      <c r="C46" s="104" t="s">
        <v>117</v>
      </c>
      <c r="D46" s="28" t="s">
        <v>193</v>
      </c>
      <c r="E46" s="76">
        <v>3</v>
      </c>
      <c r="F46" s="96">
        <f t="shared" si="0"/>
        <v>1.33</v>
      </c>
      <c r="G46" s="112"/>
      <c r="H46" s="65"/>
      <c r="I46" s="65"/>
      <c r="J46" s="65"/>
      <c r="K46" s="65"/>
      <c r="L46" s="65"/>
      <c r="M46" s="65"/>
      <c r="N46" s="65"/>
    </row>
    <row r="47" spans="1:14" ht="68.400000000000006" x14ac:dyDescent="0.2">
      <c r="A47" s="87">
        <v>37</v>
      </c>
      <c r="B47" s="120" t="s">
        <v>321</v>
      </c>
      <c r="C47" s="104" t="s">
        <v>322</v>
      </c>
      <c r="D47" s="93" t="s">
        <v>193</v>
      </c>
      <c r="E47" s="76">
        <v>3</v>
      </c>
      <c r="F47" s="96">
        <f t="shared" si="0"/>
        <v>1.33</v>
      </c>
      <c r="G47" s="112"/>
      <c r="H47" s="65"/>
      <c r="I47" s="65"/>
      <c r="J47" s="65"/>
      <c r="K47" s="65"/>
      <c r="L47" s="65"/>
      <c r="M47" s="65"/>
      <c r="N47" s="65"/>
    </row>
    <row r="48" spans="1:14" ht="57" x14ac:dyDescent="0.2">
      <c r="A48" s="87">
        <v>38</v>
      </c>
      <c r="B48" s="5" t="s">
        <v>203</v>
      </c>
      <c r="C48" s="104" t="s">
        <v>239</v>
      </c>
      <c r="D48" s="28" t="s">
        <v>202</v>
      </c>
      <c r="E48" s="76">
        <v>3</v>
      </c>
      <c r="F48" s="96">
        <f t="shared" si="0"/>
        <v>1.33</v>
      </c>
      <c r="G48" s="112"/>
      <c r="H48" s="65"/>
      <c r="I48" s="65"/>
      <c r="J48" s="65"/>
      <c r="K48" s="65"/>
      <c r="L48" s="65"/>
      <c r="M48" s="65"/>
      <c r="N48" s="65"/>
    </row>
    <row r="49" spans="1:14" ht="57" x14ac:dyDescent="0.2">
      <c r="A49" s="87">
        <v>39</v>
      </c>
      <c r="B49" s="5" t="s">
        <v>254</v>
      </c>
      <c r="C49" s="104" t="s">
        <v>117</v>
      </c>
      <c r="D49" s="28" t="s">
        <v>202</v>
      </c>
      <c r="E49" s="76">
        <v>3</v>
      </c>
      <c r="F49" s="96">
        <f t="shared" si="0"/>
        <v>1.33</v>
      </c>
      <c r="G49" s="112"/>
      <c r="H49" s="65"/>
      <c r="I49" s="65"/>
      <c r="J49" s="65"/>
      <c r="K49" s="65"/>
      <c r="L49" s="65"/>
      <c r="M49" s="65"/>
      <c r="N49" s="65"/>
    </row>
    <row r="50" spans="1:14" ht="57" x14ac:dyDescent="0.2">
      <c r="A50" s="87">
        <v>40</v>
      </c>
      <c r="B50" s="5" t="s">
        <v>256</v>
      </c>
      <c r="C50" s="104" t="s">
        <v>257</v>
      </c>
      <c r="D50" s="28" t="s">
        <v>202</v>
      </c>
      <c r="E50" s="76">
        <v>3</v>
      </c>
      <c r="F50" s="96">
        <f t="shared" si="0"/>
        <v>1.33</v>
      </c>
      <c r="G50" s="112"/>
      <c r="H50" s="112"/>
      <c r="I50" s="1"/>
      <c r="J50" s="65"/>
      <c r="K50" s="65"/>
      <c r="L50" s="65"/>
      <c r="M50" s="65"/>
      <c r="N50" s="65"/>
    </row>
    <row r="51" spans="1:14" ht="57" x14ac:dyDescent="0.2">
      <c r="A51" s="87">
        <v>41</v>
      </c>
      <c r="B51" s="120" t="s">
        <v>302</v>
      </c>
      <c r="C51" s="104" t="s">
        <v>301</v>
      </c>
      <c r="D51" s="28" t="s">
        <v>202</v>
      </c>
      <c r="E51" s="76">
        <v>3</v>
      </c>
      <c r="F51" s="96">
        <f t="shared" si="0"/>
        <v>1.33</v>
      </c>
      <c r="G51" s="112"/>
      <c r="H51" s="112"/>
      <c r="I51" s="1"/>
      <c r="J51" s="65"/>
      <c r="K51" s="65"/>
      <c r="L51" s="65"/>
      <c r="M51" s="65"/>
      <c r="N51" s="65"/>
    </row>
    <row r="52" spans="1:14" ht="57" x14ac:dyDescent="0.2">
      <c r="A52" s="87">
        <v>42</v>
      </c>
      <c r="B52" s="115" t="s">
        <v>205</v>
      </c>
      <c r="C52" s="104" t="s">
        <v>117</v>
      </c>
      <c r="D52" s="28" t="s">
        <v>202</v>
      </c>
      <c r="E52" s="76">
        <v>3</v>
      </c>
      <c r="F52" s="96">
        <f>ROUND(4/E52,2)</f>
        <v>1.33</v>
      </c>
      <c r="G52" s="112"/>
      <c r="H52" s="65"/>
      <c r="I52" s="65"/>
      <c r="J52" s="65"/>
      <c r="K52" s="65"/>
      <c r="L52" s="65"/>
      <c r="M52" s="65"/>
      <c r="N52" s="65"/>
    </row>
    <row r="53" spans="1:14" ht="79.8" x14ac:dyDescent="0.2">
      <c r="A53" s="87">
        <v>43</v>
      </c>
      <c r="B53" s="116" t="s">
        <v>261</v>
      </c>
      <c r="C53" s="104" t="s">
        <v>117</v>
      </c>
      <c r="D53" s="114" t="s">
        <v>158</v>
      </c>
      <c r="E53" s="76">
        <v>5</v>
      </c>
      <c r="F53" s="96">
        <f>ROUND(4/E53,2)</f>
        <v>0.8</v>
      </c>
      <c r="G53" s="112"/>
      <c r="H53" s="65"/>
      <c r="I53" s="65"/>
      <c r="J53" s="65"/>
      <c r="K53" s="65"/>
      <c r="L53" s="65"/>
      <c r="M53" s="65"/>
      <c r="N53" s="65"/>
    </row>
    <row r="54" spans="1:14" ht="68.400000000000006" x14ac:dyDescent="0.2">
      <c r="A54" s="87">
        <v>44</v>
      </c>
      <c r="B54" s="116" t="s">
        <v>263</v>
      </c>
      <c r="C54" s="104" t="s">
        <v>270</v>
      </c>
      <c r="D54" s="92" t="s">
        <v>176</v>
      </c>
      <c r="E54" s="76">
        <v>2</v>
      </c>
      <c r="F54" s="96">
        <f>ROUND(4/E54,2)</f>
        <v>2</v>
      </c>
      <c r="G54" s="112"/>
      <c r="H54" s="112"/>
      <c r="I54" s="65"/>
      <c r="J54" s="65"/>
      <c r="K54" s="65"/>
      <c r="L54" s="65"/>
      <c r="M54" s="65"/>
      <c r="N54" s="65"/>
    </row>
    <row r="55" spans="1:14" ht="57.6" thickBot="1" x14ac:dyDescent="0.25">
      <c r="A55" s="87">
        <v>45</v>
      </c>
      <c r="B55" s="5" t="s">
        <v>248</v>
      </c>
      <c r="C55" s="104" t="s">
        <v>117</v>
      </c>
      <c r="D55" s="28" t="s">
        <v>150</v>
      </c>
      <c r="E55" s="76">
        <v>2</v>
      </c>
      <c r="F55" s="96">
        <f>ROUND(4/E55,2)</f>
        <v>2</v>
      </c>
      <c r="G55" s="112"/>
      <c r="H55" s="65"/>
      <c r="I55" s="65"/>
      <c r="J55" s="65"/>
      <c r="K55" s="65"/>
      <c r="L55" s="65"/>
      <c r="M55" s="65"/>
      <c r="N55" s="65"/>
    </row>
    <row r="56" spans="1:14" ht="12" thickBot="1" x14ac:dyDescent="0.25">
      <c r="A56" s="82"/>
      <c r="B56" s="83"/>
      <c r="C56" s="83"/>
      <c r="D56" s="183" t="s">
        <v>95</v>
      </c>
      <c r="E56" s="182"/>
      <c r="F56" s="80">
        <f>SUM(F11:F55)</f>
        <v>64.019999999999982</v>
      </c>
      <c r="G56" s="65"/>
      <c r="H56" s="65"/>
      <c r="I56" s="65"/>
      <c r="J56" s="65"/>
      <c r="K56" s="65"/>
      <c r="L56" s="65"/>
      <c r="M56" s="65"/>
      <c r="N56" s="65"/>
    </row>
    <row r="57" spans="1:14" x14ac:dyDescent="0.2">
      <c r="A57" s="65"/>
      <c r="B57" s="65"/>
      <c r="C57" s="65"/>
      <c r="D57" s="65"/>
      <c r="E57" s="65"/>
      <c r="F57" s="65"/>
      <c r="G57" s="65"/>
      <c r="H57" s="65"/>
      <c r="I57" s="65"/>
      <c r="J57" s="65"/>
      <c r="K57" s="65"/>
      <c r="L57" s="65"/>
      <c r="M57" s="65"/>
      <c r="N57" s="65"/>
    </row>
    <row r="58" spans="1:14" x14ac:dyDescent="0.2">
      <c r="A58" s="1" t="s">
        <v>101</v>
      </c>
      <c r="B58" s="65"/>
      <c r="C58" s="65"/>
      <c r="D58" s="65"/>
      <c r="F58" s="99" t="s">
        <v>102</v>
      </c>
      <c r="G58" s="65"/>
      <c r="H58" s="65"/>
      <c r="I58" s="65"/>
      <c r="J58" s="65"/>
      <c r="K58" s="65"/>
      <c r="L58" s="65"/>
      <c r="M58" s="65"/>
    </row>
    <row r="59" spans="1:14" x14ac:dyDescent="0.2">
      <c r="A59" s="1" t="str">
        <f>CENTRALIZATOR!A41</f>
        <v>Prof.dr.ing. Vladimir CRETU</v>
      </c>
      <c r="B59" s="65"/>
      <c r="C59" s="65"/>
      <c r="D59" s="65"/>
      <c r="F59" s="99" t="str">
        <f>CENTRALIZATOR!K41</f>
        <v>Conf.dr.ing. Marius MARCU</v>
      </c>
      <c r="G59" s="65"/>
      <c r="H59" s="65"/>
      <c r="I59" s="65"/>
      <c r="J59" s="65"/>
      <c r="K59" s="65"/>
      <c r="L59" s="65"/>
      <c r="M59" s="65"/>
    </row>
    <row r="60" spans="1:14" x14ac:dyDescent="0.2">
      <c r="A60" s="65"/>
      <c r="B60" s="65"/>
      <c r="C60" s="65"/>
      <c r="D60" s="65"/>
      <c r="E60" s="65"/>
      <c r="F60" s="65"/>
      <c r="G60" s="65"/>
      <c r="H60" s="65"/>
      <c r="I60" s="65"/>
      <c r="J60" s="65"/>
      <c r="K60" s="65"/>
      <c r="L60" s="65"/>
      <c r="M60" s="65"/>
      <c r="N60" s="65"/>
    </row>
    <row r="61" spans="1:14" x14ac:dyDescent="0.2">
      <c r="A61" s="65"/>
      <c r="B61" s="65"/>
      <c r="C61" s="65"/>
      <c r="D61" s="65"/>
      <c r="E61" s="65"/>
      <c r="F61" s="65"/>
      <c r="G61" s="65"/>
      <c r="H61" s="65"/>
      <c r="I61" s="65"/>
      <c r="J61" s="65"/>
      <c r="K61" s="65"/>
      <c r="L61" s="65"/>
      <c r="M61" s="65"/>
      <c r="N61" s="65"/>
    </row>
    <row r="62" spans="1:14" x14ac:dyDescent="0.2">
      <c r="A62" s="65"/>
      <c r="B62" s="65"/>
      <c r="C62" s="65"/>
      <c r="D62" s="65"/>
      <c r="E62" s="65"/>
      <c r="F62" s="65"/>
      <c r="G62" s="65"/>
      <c r="H62" s="65"/>
      <c r="I62" s="65"/>
      <c r="J62" s="65"/>
      <c r="K62" s="65"/>
      <c r="L62" s="65"/>
      <c r="M62" s="65"/>
      <c r="N62" s="65"/>
    </row>
    <row r="63" spans="1:14" x14ac:dyDescent="0.2">
      <c r="A63" s="65"/>
      <c r="B63" s="65"/>
      <c r="C63" s="65"/>
      <c r="D63" s="65"/>
      <c r="E63" s="65"/>
      <c r="F63" s="65"/>
      <c r="G63" s="65"/>
      <c r="H63" s="65"/>
      <c r="I63" s="65"/>
      <c r="J63" s="65"/>
      <c r="K63" s="65"/>
      <c r="L63" s="65"/>
      <c r="M63" s="65"/>
      <c r="N63" s="65"/>
    </row>
    <row r="64" spans="1:14" x14ac:dyDescent="0.2">
      <c r="A64" s="65"/>
      <c r="B64" s="65"/>
      <c r="C64" s="65"/>
      <c r="D64" s="65"/>
      <c r="E64" s="65"/>
      <c r="F64" s="65"/>
      <c r="G64" s="65"/>
      <c r="H64" s="65"/>
      <c r="I64" s="65"/>
      <c r="J64" s="65"/>
      <c r="K64" s="65"/>
      <c r="L64" s="65"/>
      <c r="M64" s="65"/>
      <c r="N64" s="65"/>
    </row>
    <row r="65" spans="1:14" x14ac:dyDescent="0.2">
      <c r="A65" s="65"/>
      <c r="B65" s="65"/>
      <c r="C65" s="65"/>
      <c r="D65" s="65"/>
      <c r="E65" s="65"/>
      <c r="F65" s="65"/>
      <c r="G65" s="65"/>
      <c r="H65" s="65"/>
      <c r="I65" s="65"/>
      <c r="J65" s="65"/>
      <c r="K65" s="65"/>
      <c r="L65" s="65"/>
      <c r="M65" s="65"/>
      <c r="N65" s="65"/>
    </row>
    <row r="66" spans="1:14" x14ac:dyDescent="0.2">
      <c r="A66" s="65"/>
      <c r="B66" s="65"/>
      <c r="C66" s="65"/>
      <c r="D66" s="65"/>
      <c r="E66" s="65"/>
      <c r="F66" s="65"/>
      <c r="G66" s="65"/>
      <c r="H66" s="65"/>
      <c r="I66" s="65"/>
      <c r="J66" s="65"/>
      <c r="K66" s="65"/>
      <c r="L66" s="65"/>
      <c r="M66" s="65"/>
      <c r="N66" s="65"/>
    </row>
    <row r="67" spans="1:14" x14ac:dyDescent="0.2">
      <c r="A67" s="65"/>
      <c r="B67" s="65"/>
      <c r="C67" s="65"/>
      <c r="D67" s="65"/>
      <c r="E67" s="65"/>
      <c r="F67" s="65"/>
      <c r="G67" s="65"/>
      <c r="H67" s="65"/>
      <c r="I67" s="65"/>
      <c r="J67" s="65"/>
      <c r="K67" s="65"/>
      <c r="L67" s="65"/>
      <c r="M67" s="65"/>
      <c r="N67" s="65"/>
    </row>
    <row r="68" spans="1:14" x14ac:dyDescent="0.2">
      <c r="A68" s="65"/>
      <c r="B68" s="65"/>
      <c r="C68" s="65"/>
      <c r="D68" s="65"/>
      <c r="E68" s="65"/>
      <c r="F68" s="65"/>
      <c r="G68" s="65"/>
      <c r="H68" s="65"/>
      <c r="I68" s="65"/>
      <c r="J68" s="65"/>
      <c r="K68" s="65"/>
      <c r="L68" s="65"/>
      <c r="M68" s="65"/>
      <c r="N68" s="65"/>
    </row>
    <row r="69" spans="1:14" x14ac:dyDescent="0.2">
      <c r="A69" s="65"/>
      <c r="B69" s="65"/>
      <c r="C69" s="65"/>
      <c r="D69" s="65"/>
      <c r="E69" s="65"/>
      <c r="F69" s="65"/>
      <c r="G69" s="65"/>
      <c r="H69" s="65"/>
      <c r="I69" s="65"/>
      <c r="J69" s="65"/>
      <c r="K69" s="65"/>
      <c r="L69" s="65"/>
      <c r="M69" s="65"/>
      <c r="N69" s="65"/>
    </row>
    <row r="70" spans="1:14" x14ac:dyDescent="0.2">
      <c r="A70" s="65"/>
      <c r="B70" s="65"/>
      <c r="C70" s="65"/>
      <c r="D70" s="65"/>
      <c r="E70" s="65"/>
      <c r="F70" s="65"/>
      <c r="G70" s="65"/>
      <c r="H70" s="65"/>
      <c r="I70" s="65"/>
      <c r="J70" s="65"/>
      <c r="K70" s="65"/>
      <c r="L70" s="65"/>
      <c r="M70" s="65"/>
      <c r="N70" s="65"/>
    </row>
    <row r="71" spans="1:14" x14ac:dyDescent="0.2">
      <c r="A71" s="65"/>
      <c r="B71" s="65"/>
      <c r="C71" s="65"/>
      <c r="D71" s="65"/>
      <c r="E71" s="65"/>
      <c r="F71" s="65"/>
      <c r="G71" s="65"/>
      <c r="H71" s="65"/>
      <c r="I71" s="65"/>
      <c r="J71" s="65"/>
      <c r="K71" s="65"/>
      <c r="L71" s="65"/>
      <c r="M71" s="65"/>
      <c r="N71" s="65"/>
    </row>
    <row r="72" spans="1:14" x14ac:dyDescent="0.2">
      <c r="A72" s="65"/>
      <c r="B72" s="65"/>
      <c r="C72" s="65"/>
      <c r="D72" s="65"/>
      <c r="E72" s="65"/>
      <c r="F72" s="65"/>
      <c r="G72" s="65"/>
      <c r="H72" s="65"/>
      <c r="I72" s="65"/>
      <c r="J72" s="65"/>
      <c r="K72" s="65"/>
      <c r="L72" s="65"/>
      <c r="M72" s="65"/>
      <c r="N72" s="65"/>
    </row>
    <row r="73" spans="1:14" x14ac:dyDescent="0.2">
      <c r="A73" s="65"/>
      <c r="B73" s="65"/>
      <c r="C73" s="65"/>
      <c r="D73" s="65"/>
      <c r="E73" s="65"/>
      <c r="F73" s="65"/>
      <c r="G73" s="65"/>
      <c r="H73" s="65"/>
      <c r="I73" s="65"/>
      <c r="J73" s="65"/>
      <c r="K73" s="65"/>
      <c r="L73" s="65"/>
      <c r="M73" s="65"/>
      <c r="N73" s="65"/>
    </row>
    <row r="74" spans="1:14" x14ac:dyDescent="0.2">
      <c r="A74" s="65"/>
      <c r="B74" s="65"/>
      <c r="C74" s="65"/>
      <c r="D74" s="65"/>
      <c r="E74" s="65"/>
      <c r="F74" s="65"/>
      <c r="G74" s="65"/>
      <c r="H74" s="65"/>
      <c r="I74" s="65"/>
      <c r="J74" s="65"/>
      <c r="K74" s="65"/>
      <c r="L74" s="65"/>
      <c r="M74" s="65"/>
      <c r="N74" s="65"/>
    </row>
    <row r="75" spans="1:14" x14ac:dyDescent="0.2">
      <c r="A75" s="65"/>
      <c r="B75" s="65"/>
      <c r="C75" s="65"/>
      <c r="D75" s="65"/>
      <c r="E75" s="65"/>
      <c r="F75" s="65"/>
      <c r="G75" s="65"/>
      <c r="H75" s="65"/>
      <c r="I75" s="65"/>
      <c r="J75" s="65"/>
      <c r="K75" s="65"/>
      <c r="L75" s="65"/>
      <c r="M75" s="65"/>
      <c r="N75" s="65"/>
    </row>
    <row r="76" spans="1:14" x14ac:dyDescent="0.2">
      <c r="A76" s="65"/>
      <c r="B76" s="65"/>
      <c r="C76" s="65"/>
      <c r="D76" s="65"/>
      <c r="E76" s="65"/>
      <c r="F76" s="65"/>
      <c r="G76" s="65"/>
      <c r="H76" s="65"/>
      <c r="I76" s="65"/>
      <c r="J76" s="65"/>
      <c r="K76" s="65"/>
      <c r="L76" s="65"/>
      <c r="M76" s="65"/>
      <c r="N76" s="65"/>
    </row>
    <row r="77" spans="1:14" x14ac:dyDescent="0.2">
      <c r="A77" s="65"/>
      <c r="B77" s="65"/>
      <c r="C77" s="65"/>
      <c r="D77" s="65"/>
      <c r="E77" s="65"/>
      <c r="F77" s="65"/>
      <c r="G77" s="65"/>
      <c r="H77" s="65"/>
      <c r="I77" s="65"/>
      <c r="J77" s="65"/>
      <c r="K77" s="65"/>
      <c r="L77" s="65"/>
      <c r="M77" s="65"/>
      <c r="N77" s="65"/>
    </row>
    <row r="78" spans="1:14" x14ac:dyDescent="0.2">
      <c r="A78" s="65"/>
      <c r="B78" s="65"/>
      <c r="C78" s="65"/>
      <c r="D78" s="65"/>
      <c r="E78" s="65"/>
      <c r="F78" s="65"/>
      <c r="G78" s="65"/>
      <c r="H78" s="65"/>
      <c r="I78" s="65"/>
      <c r="J78" s="65"/>
      <c r="K78" s="65"/>
      <c r="L78" s="65"/>
      <c r="M78" s="65"/>
      <c r="N78" s="65"/>
    </row>
    <row r="79" spans="1:14" x14ac:dyDescent="0.2">
      <c r="A79" s="65"/>
      <c r="B79" s="65"/>
      <c r="C79" s="65"/>
      <c r="D79" s="65"/>
      <c r="E79" s="65"/>
      <c r="F79" s="65"/>
      <c r="G79" s="65"/>
      <c r="H79" s="65"/>
      <c r="I79" s="65"/>
      <c r="J79" s="65"/>
      <c r="K79" s="65"/>
      <c r="L79" s="65"/>
      <c r="M79" s="65"/>
      <c r="N79" s="65"/>
    </row>
    <row r="80" spans="1:14" x14ac:dyDescent="0.2">
      <c r="A80" s="65"/>
      <c r="B80" s="65"/>
      <c r="C80" s="65"/>
      <c r="D80" s="65"/>
      <c r="E80" s="65"/>
      <c r="F80" s="65"/>
      <c r="G80" s="65"/>
      <c r="H80" s="65"/>
      <c r="I80" s="65"/>
      <c r="J80" s="65"/>
      <c r="K80" s="65"/>
      <c r="L80" s="65"/>
      <c r="M80" s="65"/>
      <c r="N80" s="65"/>
    </row>
    <row r="81" spans="1:14" x14ac:dyDescent="0.2">
      <c r="A81" s="65"/>
      <c r="B81" s="65"/>
      <c r="C81" s="65"/>
      <c r="D81" s="65"/>
      <c r="E81" s="65"/>
      <c r="F81" s="65"/>
      <c r="G81" s="65"/>
      <c r="H81" s="65"/>
      <c r="I81" s="65"/>
      <c r="J81" s="65"/>
      <c r="K81" s="65"/>
      <c r="L81" s="65"/>
      <c r="M81" s="65"/>
      <c r="N81" s="65"/>
    </row>
    <row r="82" spans="1:14" x14ac:dyDescent="0.2">
      <c r="A82" s="65"/>
      <c r="B82" s="65"/>
      <c r="C82" s="65"/>
      <c r="D82" s="65"/>
      <c r="E82" s="65"/>
      <c r="F82" s="65"/>
      <c r="G82" s="65"/>
      <c r="H82" s="65"/>
      <c r="I82" s="65"/>
      <c r="J82" s="65"/>
      <c r="K82" s="65"/>
      <c r="L82" s="65"/>
      <c r="M82" s="65"/>
      <c r="N82" s="65"/>
    </row>
    <row r="83" spans="1:14" x14ac:dyDescent="0.2">
      <c r="A83" s="65"/>
      <c r="B83" s="65"/>
      <c r="C83" s="65"/>
      <c r="D83" s="65"/>
      <c r="E83" s="65"/>
      <c r="F83" s="65"/>
      <c r="G83" s="65"/>
      <c r="H83" s="65"/>
      <c r="I83" s="65"/>
      <c r="J83" s="65"/>
      <c r="K83" s="65"/>
      <c r="L83" s="65"/>
      <c r="M83" s="65"/>
      <c r="N83" s="65"/>
    </row>
    <row r="84" spans="1:14" x14ac:dyDescent="0.2">
      <c r="A84" s="65"/>
      <c r="B84" s="65"/>
      <c r="C84" s="65"/>
      <c r="D84" s="65"/>
      <c r="E84" s="65"/>
      <c r="F84" s="65"/>
      <c r="G84" s="65"/>
      <c r="H84" s="65"/>
      <c r="I84" s="65"/>
      <c r="J84" s="65"/>
      <c r="K84" s="65"/>
      <c r="L84" s="65"/>
      <c r="M84" s="65"/>
      <c r="N84" s="65"/>
    </row>
    <row r="85" spans="1:14" x14ac:dyDescent="0.2">
      <c r="A85" s="65"/>
      <c r="B85" s="65"/>
      <c r="C85" s="65"/>
      <c r="D85" s="65"/>
      <c r="E85" s="65"/>
      <c r="F85" s="65"/>
      <c r="G85" s="65"/>
      <c r="H85" s="65"/>
      <c r="I85" s="65"/>
      <c r="J85" s="65"/>
      <c r="K85" s="65"/>
      <c r="L85" s="65"/>
      <c r="M85" s="65"/>
      <c r="N85" s="65"/>
    </row>
    <row r="86" spans="1:14" x14ac:dyDescent="0.2">
      <c r="A86" s="65"/>
      <c r="B86" s="65"/>
      <c r="C86" s="65"/>
      <c r="D86" s="65"/>
      <c r="E86" s="65"/>
      <c r="F86" s="65"/>
      <c r="G86" s="65"/>
      <c r="H86" s="65"/>
      <c r="I86" s="65"/>
      <c r="J86" s="65"/>
      <c r="K86" s="65"/>
      <c r="L86" s="65"/>
      <c r="M86" s="65"/>
      <c r="N86" s="65"/>
    </row>
    <row r="87" spans="1:14" x14ac:dyDescent="0.2">
      <c r="A87" s="65"/>
      <c r="B87" s="65"/>
      <c r="C87" s="65"/>
      <c r="D87" s="65"/>
      <c r="E87" s="65"/>
      <c r="F87" s="65"/>
      <c r="G87" s="65"/>
      <c r="H87" s="65"/>
      <c r="I87" s="65"/>
      <c r="J87" s="65"/>
      <c r="K87" s="65"/>
      <c r="L87" s="65"/>
      <c r="M87" s="65"/>
      <c r="N87" s="65"/>
    </row>
    <row r="88" spans="1:14" x14ac:dyDescent="0.2">
      <c r="A88" s="65"/>
      <c r="B88" s="65"/>
      <c r="C88" s="65"/>
      <c r="D88" s="65"/>
      <c r="E88" s="65"/>
      <c r="F88" s="65"/>
      <c r="G88" s="65"/>
      <c r="H88" s="65"/>
      <c r="I88" s="65"/>
      <c r="J88" s="65"/>
      <c r="K88" s="65"/>
      <c r="L88" s="65"/>
      <c r="M88" s="65"/>
      <c r="N88" s="65"/>
    </row>
    <row r="89" spans="1:14" x14ac:dyDescent="0.2">
      <c r="A89" s="65"/>
      <c r="B89" s="65"/>
      <c r="C89" s="65"/>
      <c r="D89" s="65"/>
      <c r="E89" s="65"/>
      <c r="F89" s="65"/>
      <c r="G89" s="65"/>
      <c r="H89" s="65"/>
      <c r="I89" s="65"/>
      <c r="J89" s="65"/>
      <c r="K89" s="65"/>
      <c r="L89" s="65"/>
      <c r="M89" s="65"/>
      <c r="N89" s="65"/>
    </row>
    <row r="90" spans="1:14" x14ac:dyDescent="0.2">
      <c r="A90" s="65"/>
      <c r="B90" s="65"/>
      <c r="C90" s="65"/>
      <c r="D90" s="65"/>
      <c r="E90" s="65"/>
      <c r="F90" s="65"/>
      <c r="G90" s="65"/>
      <c r="H90" s="65"/>
      <c r="I90" s="65"/>
      <c r="J90" s="65"/>
      <c r="K90" s="65"/>
      <c r="L90" s="65"/>
      <c r="M90" s="65"/>
      <c r="N90" s="65"/>
    </row>
    <row r="91" spans="1:14" x14ac:dyDescent="0.2">
      <c r="A91" s="65"/>
      <c r="B91" s="65"/>
      <c r="C91" s="65"/>
      <c r="D91" s="65"/>
      <c r="E91" s="65"/>
      <c r="F91" s="65"/>
      <c r="G91" s="65"/>
      <c r="H91" s="65"/>
      <c r="I91" s="65"/>
      <c r="J91" s="65"/>
      <c r="K91" s="65"/>
      <c r="L91" s="65"/>
      <c r="M91" s="65"/>
      <c r="N91" s="65"/>
    </row>
    <row r="92" spans="1:14" x14ac:dyDescent="0.2">
      <c r="A92" s="65"/>
      <c r="B92" s="65"/>
      <c r="C92" s="65"/>
      <c r="D92" s="65"/>
      <c r="E92" s="65"/>
      <c r="F92" s="65"/>
      <c r="G92" s="65"/>
      <c r="H92" s="65"/>
      <c r="I92" s="65"/>
      <c r="J92" s="65"/>
      <c r="K92" s="65"/>
      <c r="L92" s="65"/>
      <c r="M92" s="65"/>
      <c r="N92" s="65"/>
    </row>
    <row r="93" spans="1:14" x14ac:dyDescent="0.2">
      <c r="A93" s="65"/>
      <c r="B93" s="65"/>
      <c r="C93" s="65"/>
      <c r="D93" s="65"/>
      <c r="E93" s="65"/>
      <c r="F93" s="65"/>
      <c r="G93" s="65"/>
      <c r="H93" s="65"/>
      <c r="I93" s="65"/>
      <c r="J93" s="65"/>
      <c r="K93" s="65"/>
      <c r="L93" s="65"/>
      <c r="M93" s="65"/>
      <c r="N93" s="65"/>
    </row>
    <row r="94" spans="1:14" x14ac:dyDescent="0.2">
      <c r="A94" s="65"/>
      <c r="B94" s="65"/>
      <c r="C94" s="65"/>
      <c r="D94" s="65"/>
      <c r="E94" s="65"/>
      <c r="F94" s="65"/>
      <c r="G94" s="65"/>
      <c r="H94" s="65"/>
      <c r="I94" s="65"/>
      <c r="J94" s="65"/>
      <c r="K94" s="65"/>
      <c r="L94" s="65"/>
      <c r="M94" s="65"/>
      <c r="N94" s="65"/>
    </row>
    <row r="95" spans="1:14" x14ac:dyDescent="0.2">
      <c r="A95" s="65"/>
      <c r="B95" s="65"/>
      <c r="C95" s="65"/>
      <c r="D95" s="65"/>
      <c r="E95" s="65"/>
      <c r="F95" s="65"/>
      <c r="G95" s="65"/>
      <c r="H95" s="65"/>
      <c r="I95" s="65"/>
      <c r="J95" s="65"/>
      <c r="K95" s="65"/>
      <c r="L95" s="65"/>
      <c r="M95" s="65"/>
      <c r="N95" s="65"/>
    </row>
    <row r="96" spans="1:14" x14ac:dyDescent="0.2">
      <c r="A96" s="65"/>
      <c r="B96" s="65"/>
      <c r="C96" s="65"/>
      <c r="D96" s="65"/>
      <c r="E96" s="65"/>
      <c r="F96" s="65"/>
      <c r="G96" s="65"/>
      <c r="H96" s="65"/>
      <c r="I96" s="65"/>
      <c r="J96" s="65"/>
      <c r="K96" s="65"/>
      <c r="L96" s="65"/>
      <c r="M96" s="65"/>
      <c r="N96" s="65"/>
    </row>
    <row r="97" spans="1:14" x14ac:dyDescent="0.2">
      <c r="A97" s="65"/>
      <c r="B97" s="65"/>
      <c r="C97" s="65"/>
      <c r="D97" s="65"/>
      <c r="E97" s="65"/>
      <c r="F97" s="65"/>
      <c r="G97" s="65"/>
      <c r="H97" s="65"/>
      <c r="I97" s="65"/>
      <c r="J97" s="65"/>
      <c r="K97" s="65"/>
      <c r="L97" s="65"/>
      <c r="M97" s="65"/>
      <c r="N97" s="65"/>
    </row>
    <row r="98" spans="1:14" x14ac:dyDescent="0.2">
      <c r="A98" s="65"/>
      <c r="B98" s="65"/>
      <c r="C98" s="65"/>
      <c r="D98" s="65"/>
      <c r="E98" s="65"/>
      <c r="F98" s="65"/>
      <c r="G98" s="65"/>
      <c r="H98" s="65"/>
      <c r="I98" s="65"/>
      <c r="J98" s="65"/>
      <c r="K98" s="65"/>
      <c r="L98" s="65"/>
      <c r="M98" s="65"/>
      <c r="N98" s="65"/>
    </row>
    <row r="99" spans="1:14" x14ac:dyDescent="0.2">
      <c r="A99" s="65"/>
      <c r="B99" s="65"/>
      <c r="C99" s="65"/>
      <c r="D99" s="65"/>
      <c r="E99" s="65"/>
      <c r="F99" s="65"/>
      <c r="G99" s="65"/>
      <c r="H99" s="65"/>
      <c r="I99" s="65"/>
      <c r="J99" s="65"/>
      <c r="K99" s="65"/>
      <c r="L99" s="65"/>
      <c r="M99" s="65"/>
      <c r="N99" s="65"/>
    </row>
    <row r="100" spans="1:14" x14ac:dyDescent="0.2">
      <c r="A100" s="65"/>
      <c r="B100" s="65"/>
      <c r="C100" s="65"/>
      <c r="D100" s="65"/>
      <c r="E100" s="65"/>
      <c r="F100" s="65"/>
      <c r="G100" s="65"/>
      <c r="H100" s="65"/>
      <c r="I100" s="65"/>
      <c r="J100" s="65"/>
      <c r="K100" s="65"/>
      <c r="L100" s="65"/>
      <c r="M100" s="65"/>
      <c r="N100" s="65"/>
    </row>
    <row r="101" spans="1:14" x14ac:dyDescent="0.2">
      <c r="A101" s="65"/>
      <c r="B101" s="65"/>
      <c r="C101" s="65"/>
      <c r="D101" s="65"/>
      <c r="E101" s="65"/>
      <c r="F101" s="65"/>
      <c r="G101" s="65"/>
      <c r="H101" s="65"/>
      <c r="I101" s="65"/>
      <c r="J101" s="65"/>
      <c r="K101" s="65"/>
      <c r="L101" s="65"/>
      <c r="M101" s="65"/>
      <c r="N101" s="65"/>
    </row>
    <row r="102" spans="1:14" x14ac:dyDescent="0.2">
      <c r="A102" s="65"/>
      <c r="B102" s="65"/>
      <c r="C102" s="65"/>
      <c r="D102" s="65"/>
      <c r="E102" s="65"/>
      <c r="F102" s="65"/>
      <c r="G102" s="65"/>
      <c r="H102" s="65"/>
      <c r="I102" s="65"/>
      <c r="J102" s="65"/>
      <c r="K102" s="65"/>
      <c r="L102" s="65"/>
      <c r="M102" s="65"/>
      <c r="N102" s="65"/>
    </row>
    <row r="103" spans="1:14" x14ac:dyDescent="0.2">
      <c r="A103" s="65"/>
      <c r="B103" s="65"/>
      <c r="C103" s="65"/>
      <c r="D103" s="65"/>
      <c r="E103" s="65"/>
      <c r="F103" s="65"/>
      <c r="G103" s="65"/>
      <c r="H103" s="65"/>
      <c r="I103" s="65"/>
      <c r="J103" s="65"/>
      <c r="K103" s="65"/>
      <c r="L103" s="65"/>
      <c r="M103" s="65"/>
      <c r="N103" s="65"/>
    </row>
    <row r="104" spans="1:14" x14ac:dyDescent="0.2">
      <c r="A104" s="65"/>
      <c r="B104" s="65"/>
      <c r="C104" s="65"/>
      <c r="D104" s="65"/>
      <c r="E104" s="65"/>
      <c r="F104" s="65"/>
      <c r="G104" s="65"/>
      <c r="H104" s="65"/>
      <c r="I104" s="65"/>
      <c r="J104" s="65"/>
      <c r="K104" s="65"/>
      <c r="L104" s="65"/>
      <c r="M104" s="65"/>
      <c r="N104" s="65"/>
    </row>
    <row r="105" spans="1:14" x14ac:dyDescent="0.2">
      <c r="A105" s="65"/>
      <c r="B105" s="65"/>
      <c r="C105" s="65"/>
      <c r="D105" s="65"/>
      <c r="E105" s="65"/>
      <c r="F105" s="65"/>
      <c r="G105" s="65"/>
      <c r="H105" s="65"/>
      <c r="I105" s="65"/>
      <c r="J105" s="65"/>
      <c r="K105" s="65"/>
      <c r="L105" s="65"/>
      <c r="M105" s="65"/>
      <c r="N105" s="65"/>
    </row>
    <row r="106" spans="1:14" x14ac:dyDescent="0.2">
      <c r="A106" s="65"/>
      <c r="B106" s="65"/>
      <c r="C106" s="65"/>
      <c r="D106" s="65"/>
      <c r="E106" s="65"/>
      <c r="F106" s="65"/>
      <c r="G106" s="65"/>
      <c r="H106" s="65"/>
      <c r="I106" s="65"/>
      <c r="J106" s="65"/>
      <c r="K106" s="65"/>
      <c r="L106" s="65"/>
      <c r="M106" s="65"/>
      <c r="N106" s="65"/>
    </row>
    <row r="107" spans="1:14" x14ac:dyDescent="0.2">
      <c r="A107" s="65"/>
      <c r="B107" s="65"/>
      <c r="C107" s="65"/>
      <c r="D107" s="65"/>
      <c r="E107" s="65"/>
      <c r="F107" s="65"/>
      <c r="G107" s="65"/>
      <c r="H107" s="65"/>
      <c r="I107" s="65"/>
      <c r="J107" s="65"/>
      <c r="K107" s="65"/>
      <c r="L107" s="65"/>
      <c r="M107" s="65"/>
      <c r="N107" s="65"/>
    </row>
  </sheetData>
  <mergeCells count="4">
    <mergeCell ref="A5:F5"/>
    <mergeCell ref="A6:F6"/>
    <mergeCell ref="A7:F8"/>
    <mergeCell ref="D56:E56"/>
  </mergeCells>
  <phoneticPr fontId="1" type="noConversion"/>
  <pageMargins left="0.56000000000000005" right="0.38" top="0.62" bottom="0.64" header="0.4" footer="0.41"/>
  <pageSetup paperSize="9" scale="80" orientation="portrait" horizontalDpi="300" verticalDpi="300" r:id="rId1"/>
  <headerFooter alignWithMargins="0">
    <oddFooter>Page &amp;P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6"/>
  <sheetViews>
    <sheetView topLeftCell="A3" workbookViewId="0">
      <selection activeCell="B16" sqref="B16"/>
    </sheetView>
  </sheetViews>
  <sheetFormatPr defaultRowHeight="11.4" x14ac:dyDescent="0.2"/>
  <cols>
    <col min="1" max="1" width="6.125" customWidth="1"/>
    <col min="2" max="2" width="66.875" customWidth="1"/>
    <col min="3" max="3" width="11.375" customWidth="1"/>
  </cols>
  <sheetData>
    <row r="1" spans="1:14" s="1" customFormat="1" x14ac:dyDescent="0.2">
      <c r="A1" s="62" t="s">
        <v>268</v>
      </c>
      <c r="B1" s="62"/>
      <c r="C1" s="62"/>
    </row>
    <row r="2" spans="1:14" s="1" customFormat="1" x14ac:dyDescent="0.2">
      <c r="A2" s="62" t="str">
        <f>CENTRALIZATOR!A2</f>
        <v>Departamentul Calculatoare</v>
      </c>
      <c r="B2" s="62"/>
      <c r="C2" s="62"/>
    </row>
    <row r="3" spans="1:14" s="1" customFormat="1" x14ac:dyDescent="0.2">
      <c r="A3" s="1" t="s">
        <v>3</v>
      </c>
    </row>
    <row r="4" spans="1:14" s="1" customFormat="1" ht="10.95" customHeight="1" x14ac:dyDescent="0.2"/>
    <row r="5" spans="1:14" s="1" customFormat="1" ht="15" x14ac:dyDescent="0.25">
      <c r="A5" s="158" t="str">
        <f>CENTRALIZATOR!A5</f>
        <v>Dosar concurs acordare titlu abilitare conducere doctorat</v>
      </c>
      <c r="B5" s="158"/>
      <c r="C5" s="158"/>
      <c r="D5" s="117"/>
      <c r="E5" s="117"/>
      <c r="F5" s="117"/>
      <c r="G5" s="117"/>
      <c r="H5" s="117"/>
      <c r="I5" s="117"/>
      <c r="J5" s="117"/>
      <c r="K5" s="117"/>
      <c r="L5" s="117"/>
      <c r="M5" s="117"/>
      <c r="N5" s="117"/>
    </row>
    <row r="6" spans="1:14" s="1" customFormat="1" ht="15" x14ac:dyDescent="0.25">
      <c r="A6" s="158" t="str">
        <f>CENTRALIZATOR!A6</f>
        <v>Candidat: MARCU MARIUS GEORGE</v>
      </c>
      <c r="B6" s="158"/>
      <c r="C6" s="158"/>
      <c r="D6" s="117"/>
      <c r="E6" s="117"/>
      <c r="F6" s="117"/>
      <c r="G6" s="117"/>
      <c r="H6" s="117"/>
      <c r="I6" s="117"/>
      <c r="J6" s="117"/>
      <c r="K6" s="117"/>
      <c r="L6" s="117"/>
      <c r="M6" s="117"/>
      <c r="N6" s="117"/>
    </row>
    <row r="7" spans="1:14" s="1" customFormat="1" ht="21.3" customHeight="1" x14ac:dyDescent="0.2">
      <c r="A7" s="180" t="s">
        <v>275</v>
      </c>
      <c r="B7" s="180"/>
      <c r="C7" s="180"/>
    </row>
    <row r="8" spans="1:14" s="1" customFormat="1" ht="13.2" x14ac:dyDescent="0.25">
      <c r="A8" s="180"/>
      <c r="B8" s="180"/>
      <c r="C8" s="180"/>
      <c r="D8" s="118"/>
      <c r="E8" s="118"/>
      <c r="F8" s="118"/>
      <c r="G8" s="118"/>
      <c r="H8" s="118"/>
      <c r="I8" s="118"/>
      <c r="J8" s="118"/>
      <c r="K8" s="118"/>
    </row>
    <row r="9" spans="1:14" s="1" customFormat="1" ht="14.25" customHeight="1" thickBot="1" x14ac:dyDescent="0.25"/>
    <row r="10" spans="1:14" ht="23.4" thickBot="1" x14ac:dyDescent="0.25">
      <c r="A10" s="78" t="s">
        <v>75</v>
      </c>
      <c r="B10" s="79" t="s">
        <v>8</v>
      </c>
      <c r="C10" s="80" t="s">
        <v>94</v>
      </c>
      <c r="D10" s="65"/>
      <c r="E10" s="65"/>
      <c r="F10" s="65"/>
      <c r="G10" s="65"/>
      <c r="H10" s="65"/>
      <c r="I10" s="65"/>
      <c r="J10" s="65"/>
      <c r="K10" s="65"/>
    </row>
    <row r="11" spans="1:14" ht="22.8" x14ac:dyDescent="0.2">
      <c r="A11" s="126">
        <v>1</v>
      </c>
      <c r="B11" s="127" t="s">
        <v>296</v>
      </c>
      <c r="C11" s="128">
        <v>10</v>
      </c>
      <c r="D11" s="65"/>
      <c r="E11" s="65"/>
      <c r="F11" s="65"/>
      <c r="G11" s="65"/>
      <c r="H11" s="65"/>
      <c r="I11" s="65"/>
      <c r="J11" s="65"/>
      <c r="K11" s="65"/>
    </row>
    <row r="12" spans="1:14" ht="23.4" thickBot="1" x14ac:dyDescent="0.25">
      <c r="A12" s="87">
        <v>2</v>
      </c>
      <c r="B12" s="92" t="s">
        <v>278</v>
      </c>
      <c r="C12" s="88">
        <v>10</v>
      </c>
      <c r="D12" s="65"/>
      <c r="E12" s="65"/>
      <c r="F12" s="65"/>
      <c r="G12" s="65"/>
      <c r="H12" s="65"/>
      <c r="I12" s="65"/>
      <c r="J12" s="65"/>
      <c r="K12" s="65"/>
    </row>
    <row r="13" spans="1:14" ht="12" thickBot="1" x14ac:dyDescent="0.25">
      <c r="A13" s="82"/>
      <c r="B13" s="119" t="s">
        <v>95</v>
      </c>
      <c r="C13" s="80">
        <f>SUM(C11:C12)</f>
        <v>20</v>
      </c>
      <c r="D13" s="65"/>
      <c r="E13" s="65"/>
      <c r="F13" s="65"/>
      <c r="G13" s="65"/>
      <c r="H13" s="65"/>
      <c r="I13" s="65"/>
      <c r="J13" s="65"/>
      <c r="K13" s="65"/>
    </row>
    <row r="14" spans="1:14" x14ac:dyDescent="0.2">
      <c r="A14" s="65"/>
      <c r="B14" s="65"/>
      <c r="C14" s="65"/>
      <c r="D14" s="65"/>
      <c r="E14" s="65"/>
      <c r="F14" s="65"/>
      <c r="G14" s="65"/>
      <c r="H14" s="65"/>
      <c r="I14" s="65"/>
      <c r="J14" s="65"/>
      <c r="K14" s="65"/>
    </row>
    <row r="15" spans="1:14" x14ac:dyDescent="0.2">
      <c r="A15" s="1" t="s">
        <v>101</v>
      </c>
      <c r="B15" s="65"/>
      <c r="C15" s="99" t="s">
        <v>102</v>
      </c>
      <c r="E15" s="65"/>
      <c r="F15" s="65"/>
      <c r="G15" s="65"/>
      <c r="H15" s="65"/>
      <c r="I15" s="65"/>
      <c r="J15" s="65"/>
      <c r="K15" s="65"/>
      <c r="L15" s="65"/>
    </row>
    <row r="16" spans="1:14" x14ac:dyDescent="0.2">
      <c r="A16" s="1" t="str">
        <f>CENTRALIZATOR!A41</f>
        <v>Prof.dr.ing. Vladimir CRETU</v>
      </c>
      <c r="B16" s="65"/>
      <c r="C16" s="99" t="str">
        <f>CENTRALIZATOR!K41</f>
        <v>Conf.dr.ing. Marius MARCU</v>
      </c>
      <c r="E16" s="65"/>
      <c r="F16" s="65"/>
      <c r="G16" s="65"/>
      <c r="H16" s="65"/>
      <c r="I16" s="65"/>
      <c r="J16" s="65"/>
      <c r="K16" s="65"/>
      <c r="L16" s="65"/>
    </row>
    <row r="17" spans="1:14" x14ac:dyDescent="0.2">
      <c r="A17" s="65"/>
      <c r="B17" s="65"/>
      <c r="C17" s="65"/>
      <c r="D17" s="65"/>
      <c r="E17" s="65"/>
      <c r="F17" s="65"/>
      <c r="G17" s="65"/>
      <c r="H17" s="65"/>
      <c r="I17" s="65"/>
      <c r="J17" s="65"/>
      <c r="K17" s="65"/>
    </row>
    <row r="18" spans="1:14" x14ac:dyDescent="0.2">
      <c r="A18" s="65"/>
      <c r="B18" s="65"/>
      <c r="C18" s="65"/>
      <c r="D18" s="65"/>
      <c r="E18" s="65"/>
      <c r="F18" s="65"/>
      <c r="G18" s="65"/>
      <c r="H18" s="65"/>
      <c r="I18" s="65"/>
      <c r="J18" s="65"/>
      <c r="K18" s="65"/>
    </row>
    <row r="19" spans="1:14" s="1" customFormat="1" x14ac:dyDescent="0.2">
      <c r="A19" s="62" t="s">
        <v>268</v>
      </c>
      <c r="B19" s="62"/>
      <c r="C19" s="62"/>
    </row>
    <row r="20" spans="1:14" s="1" customFormat="1" x14ac:dyDescent="0.2">
      <c r="A20" s="62" t="str">
        <f>CENTRALIZATOR!A2</f>
        <v>Departamentul Calculatoare</v>
      </c>
      <c r="B20" s="62"/>
      <c r="C20" s="62"/>
    </row>
    <row r="21" spans="1:14" s="1" customFormat="1" x14ac:dyDescent="0.2">
      <c r="A21" s="1" t="s">
        <v>3</v>
      </c>
    </row>
    <row r="22" spans="1:14" s="1" customFormat="1" ht="10.95" customHeight="1" x14ac:dyDescent="0.2"/>
    <row r="23" spans="1:14" s="1" customFormat="1" ht="15" x14ac:dyDescent="0.25">
      <c r="A23" s="158" t="str">
        <f>CENTRALIZATOR!A5</f>
        <v>Dosar concurs acordare titlu abilitare conducere doctorat</v>
      </c>
      <c r="B23" s="158"/>
      <c r="C23" s="158"/>
      <c r="D23" s="117"/>
      <c r="E23" s="117"/>
      <c r="F23" s="117"/>
      <c r="G23" s="117"/>
      <c r="H23" s="117"/>
      <c r="I23" s="117"/>
      <c r="J23" s="117"/>
      <c r="K23" s="117"/>
      <c r="L23" s="117"/>
      <c r="M23" s="117"/>
      <c r="N23" s="117"/>
    </row>
    <row r="24" spans="1:14" s="1" customFormat="1" ht="15" x14ac:dyDescent="0.25">
      <c r="A24" s="158" t="str">
        <f>CENTRALIZATOR!A6</f>
        <v>Candidat: MARCU MARIUS GEORGE</v>
      </c>
      <c r="B24" s="158"/>
      <c r="C24" s="158"/>
      <c r="D24" s="117"/>
      <c r="E24" s="117"/>
      <c r="F24" s="117"/>
      <c r="G24" s="117"/>
      <c r="H24" s="117"/>
      <c r="I24" s="117"/>
      <c r="J24" s="117"/>
      <c r="K24" s="117"/>
      <c r="L24" s="117"/>
      <c r="M24" s="117"/>
      <c r="N24" s="117"/>
    </row>
    <row r="25" spans="1:14" s="1" customFormat="1" ht="31.5" customHeight="1" x14ac:dyDescent="0.2">
      <c r="A25" s="180" t="s">
        <v>276</v>
      </c>
      <c r="B25" s="180"/>
      <c r="C25" s="180"/>
    </row>
    <row r="26" spans="1:14" s="1" customFormat="1" ht="13.2" x14ac:dyDescent="0.25">
      <c r="A26" s="180"/>
      <c r="B26" s="180"/>
      <c r="C26" s="180"/>
      <c r="D26" s="118"/>
      <c r="E26" s="118"/>
      <c r="F26" s="118"/>
      <c r="G26" s="118"/>
      <c r="H26" s="118"/>
      <c r="I26" s="118"/>
      <c r="J26" s="118"/>
      <c r="K26" s="118"/>
    </row>
    <row r="27" spans="1:14" s="1" customFormat="1" ht="14.25" customHeight="1" thickBot="1" x14ac:dyDescent="0.25"/>
    <row r="28" spans="1:14" ht="23.4" thickBot="1" x14ac:dyDescent="0.25">
      <c r="A28" s="78" t="s">
        <v>75</v>
      </c>
      <c r="B28" s="79" t="s">
        <v>8</v>
      </c>
      <c r="C28" s="80" t="s">
        <v>94</v>
      </c>
      <c r="D28" s="65"/>
      <c r="E28" s="65"/>
      <c r="F28" s="65"/>
      <c r="G28" s="65"/>
      <c r="H28" s="65"/>
      <c r="I28" s="65"/>
      <c r="J28" s="65"/>
      <c r="K28" s="65"/>
    </row>
    <row r="29" spans="1:14" ht="34.799999999999997" thickBot="1" x14ac:dyDescent="0.25">
      <c r="A29" s="87">
        <v>1</v>
      </c>
      <c r="B29" s="92" t="s">
        <v>318</v>
      </c>
      <c r="C29" s="88">
        <v>5</v>
      </c>
      <c r="D29" s="65"/>
      <c r="E29" s="65"/>
      <c r="F29" s="65"/>
      <c r="G29" s="65"/>
      <c r="H29" s="65"/>
      <c r="I29" s="65"/>
      <c r="J29" s="65"/>
      <c r="K29" s="65"/>
    </row>
    <row r="30" spans="1:14" ht="12" thickBot="1" x14ac:dyDescent="0.25">
      <c r="A30" s="82"/>
      <c r="B30" s="119" t="s">
        <v>95</v>
      </c>
      <c r="C30" s="80">
        <f>SUM(C29:C29)</f>
        <v>5</v>
      </c>
      <c r="D30" s="65"/>
      <c r="E30" s="65"/>
      <c r="F30" s="65"/>
      <c r="G30" s="65"/>
      <c r="H30" s="65"/>
      <c r="I30" s="65"/>
      <c r="J30" s="65"/>
      <c r="K30" s="65"/>
    </row>
    <row r="31" spans="1:14" x14ac:dyDescent="0.2">
      <c r="A31" s="65"/>
      <c r="B31" s="65"/>
      <c r="C31" s="65"/>
      <c r="D31" s="65"/>
      <c r="E31" s="65"/>
      <c r="F31" s="65"/>
      <c r="G31" s="65"/>
      <c r="H31" s="65"/>
      <c r="I31" s="65"/>
      <c r="J31" s="65"/>
      <c r="K31" s="65"/>
    </row>
    <row r="32" spans="1:14" x14ac:dyDescent="0.2">
      <c r="A32" s="1" t="s">
        <v>101</v>
      </c>
      <c r="B32" s="65"/>
      <c r="C32" s="99" t="s">
        <v>102</v>
      </c>
      <c r="E32" s="65"/>
      <c r="F32" s="65"/>
      <c r="G32" s="65"/>
      <c r="H32" s="65"/>
      <c r="I32" s="65"/>
      <c r="J32" s="65"/>
      <c r="K32" s="65"/>
      <c r="L32" s="65"/>
    </row>
    <row r="33" spans="1:12" x14ac:dyDescent="0.2">
      <c r="A33" s="1" t="str">
        <f>CENTRALIZATOR!A41</f>
        <v>Prof.dr.ing. Vladimir CRETU</v>
      </c>
      <c r="B33" s="65"/>
      <c r="C33" s="99" t="str">
        <f>CENTRALIZATOR!K41</f>
        <v>Conf.dr.ing. Marius MARCU</v>
      </c>
      <c r="E33" s="65"/>
      <c r="F33" s="65"/>
      <c r="G33" s="65"/>
      <c r="H33" s="65"/>
      <c r="I33" s="65"/>
      <c r="J33" s="65"/>
      <c r="K33" s="65"/>
      <c r="L33" s="65"/>
    </row>
    <row r="34" spans="1:12" x14ac:dyDescent="0.2">
      <c r="A34" s="65"/>
      <c r="B34" s="65"/>
      <c r="C34" s="65"/>
      <c r="D34" s="65"/>
      <c r="E34" s="65"/>
      <c r="F34" s="65"/>
      <c r="G34" s="65"/>
      <c r="H34" s="65"/>
      <c r="I34" s="65"/>
      <c r="J34" s="65"/>
      <c r="K34" s="65"/>
    </row>
    <row r="35" spans="1:12" x14ac:dyDescent="0.2">
      <c r="A35" s="65"/>
      <c r="B35" s="65"/>
      <c r="C35" s="65"/>
      <c r="D35" s="65"/>
      <c r="E35" s="65"/>
      <c r="F35" s="65"/>
      <c r="G35" s="65"/>
      <c r="H35" s="65"/>
      <c r="I35" s="65"/>
      <c r="J35" s="65"/>
      <c r="K35" s="65"/>
    </row>
    <row r="36" spans="1:12" x14ac:dyDescent="0.2">
      <c r="A36" s="65"/>
      <c r="B36" s="65"/>
      <c r="C36" s="65"/>
      <c r="D36" s="65"/>
      <c r="E36" s="65"/>
      <c r="F36" s="65"/>
      <c r="G36" s="65"/>
      <c r="H36" s="65"/>
      <c r="I36" s="65"/>
      <c r="J36" s="65"/>
      <c r="K36" s="65"/>
    </row>
    <row r="37" spans="1:12" x14ac:dyDescent="0.2">
      <c r="A37" s="65"/>
      <c r="B37" s="65"/>
      <c r="C37" s="65"/>
      <c r="D37" s="65"/>
      <c r="E37" s="65"/>
      <c r="F37" s="65"/>
      <c r="G37" s="65"/>
      <c r="H37" s="65"/>
      <c r="I37" s="65"/>
      <c r="J37" s="65"/>
      <c r="K37" s="65"/>
    </row>
    <row r="38" spans="1:12" x14ac:dyDescent="0.2">
      <c r="A38" s="65"/>
      <c r="B38" s="65"/>
      <c r="C38" s="65"/>
      <c r="D38" s="65"/>
      <c r="E38" s="65"/>
      <c r="F38" s="65"/>
      <c r="G38" s="65"/>
      <c r="H38" s="65"/>
      <c r="I38" s="65"/>
      <c r="J38" s="65"/>
      <c r="K38" s="65"/>
    </row>
    <row r="39" spans="1:12" x14ac:dyDescent="0.2">
      <c r="A39" s="65"/>
      <c r="B39" s="65"/>
      <c r="C39" s="65"/>
      <c r="D39" s="65"/>
      <c r="E39" s="65"/>
      <c r="F39" s="65"/>
      <c r="G39" s="65"/>
      <c r="H39" s="65"/>
      <c r="I39" s="65"/>
      <c r="J39" s="65"/>
      <c r="K39" s="65"/>
    </row>
    <row r="40" spans="1:12" x14ac:dyDescent="0.2">
      <c r="A40" s="65"/>
      <c r="B40" s="65"/>
      <c r="C40" s="65"/>
      <c r="D40" s="65"/>
      <c r="E40" s="65"/>
      <c r="F40" s="65"/>
      <c r="G40" s="65"/>
      <c r="H40" s="65"/>
      <c r="I40" s="65"/>
      <c r="J40" s="65"/>
      <c r="K40" s="65"/>
    </row>
    <row r="41" spans="1:12" x14ac:dyDescent="0.2">
      <c r="A41" s="65"/>
      <c r="B41" s="65"/>
      <c r="C41" s="65"/>
      <c r="D41" s="65"/>
      <c r="E41" s="65"/>
      <c r="F41" s="65"/>
      <c r="G41" s="65"/>
      <c r="H41" s="65"/>
      <c r="I41" s="65"/>
      <c r="J41" s="65"/>
      <c r="K41" s="65"/>
    </row>
    <row r="42" spans="1:12" x14ac:dyDescent="0.2">
      <c r="A42" s="65"/>
      <c r="B42" s="65"/>
      <c r="C42" s="65"/>
      <c r="D42" s="65"/>
      <c r="E42" s="65"/>
      <c r="F42" s="65"/>
      <c r="G42" s="65"/>
      <c r="H42" s="65"/>
      <c r="I42" s="65"/>
      <c r="J42" s="65"/>
      <c r="K42" s="65"/>
    </row>
    <row r="43" spans="1:12" x14ac:dyDescent="0.2">
      <c r="A43" s="65"/>
      <c r="B43" s="65"/>
      <c r="C43" s="65"/>
      <c r="D43" s="65"/>
      <c r="E43" s="65"/>
      <c r="F43" s="65"/>
      <c r="G43" s="65"/>
      <c r="H43" s="65"/>
      <c r="I43" s="65"/>
      <c r="J43" s="65"/>
      <c r="K43" s="65"/>
    </row>
    <row r="44" spans="1:12" x14ac:dyDescent="0.2">
      <c r="A44" s="65"/>
      <c r="B44" s="65"/>
      <c r="C44" s="65"/>
      <c r="D44" s="65"/>
      <c r="E44" s="65"/>
      <c r="F44" s="65"/>
      <c r="G44" s="65"/>
      <c r="H44" s="65"/>
      <c r="I44" s="65"/>
      <c r="J44" s="65"/>
      <c r="K44" s="65"/>
    </row>
    <row r="45" spans="1:12" x14ac:dyDescent="0.2">
      <c r="A45" s="65"/>
      <c r="B45" s="65"/>
      <c r="C45" s="65"/>
      <c r="D45" s="65"/>
      <c r="E45" s="65"/>
      <c r="F45" s="65"/>
      <c r="G45" s="65"/>
      <c r="H45" s="65"/>
      <c r="I45" s="65"/>
      <c r="J45" s="65"/>
      <c r="K45" s="65"/>
    </row>
    <row r="46" spans="1:12" x14ac:dyDescent="0.2">
      <c r="A46" s="65"/>
      <c r="B46" s="65"/>
      <c r="C46" s="65"/>
      <c r="D46" s="65"/>
      <c r="E46" s="65"/>
      <c r="F46" s="65"/>
      <c r="G46" s="65"/>
      <c r="H46" s="65"/>
      <c r="I46" s="65"/>
      <c r="J46" s="65"/>
      <c r="K46" s="65"/>
    </row>
    <row r="47" spans="1:12" x14ac:dyDescent="0.2">
      <c r="A47" s="65"/>
      <c r="B47" s="65"/>
      <c r="C47" s="65"/>
      <c r="D47" s="65"/>
      <c r="E47" s="65"/>
      <c r="F47" s="65"/>
      <c r="G47" s="65"/>
      <c r="H47" s="65"/>
      <c r="I47" s="65"/>
      <c r="J47" s="65"/>
      <c r="K47" s="65"/>
    </row>
    <row r="48" spans="1:12" x14ac:dyDescent="0.2">
      <c r="A48" s="65"/>
      <c r="B48" s="65"/>
      <c r="C48" s="65"/>
      <c r="D48" s="65"/>
      <c r="E48" s="65"/>
      <c r="F48" s="65"/>
      <c r="G48" s="65"/>
      <c r="H48" s="65"/>
      <c r="I48" s="65"/>
      <c r="J48" s="65"/>
      <c r="K48" s="65"/>
    </row>
    <row r="49" spans="1:11" x14ac:dyDescent="0.2">
      <c r="A49" s="65"/>
      <c r="B49" s="65"/>
      <c r="C49" s="65"/>
      <c r="D49" s="65"/>
      <c r="E49" s="65"/>
      <c r="F49" s="65"/>
      <c r="G49" s="65"/>
      <c r="H49" s="65"/>
      <c r="I49" s="65"/>
      <c r="J49" s="65"/>
      <c r="K49" s="65"/>
    </row>
    <row r="50" spans="1:11" x14ac:dyDescent="0.2">
      <c r="A50" s="65"/>
      <c r="B50" s="65"/>
      <c r="C50" s="65"/>
      <c r="D50" s="65"/>
      <c r="E50" s="65"/>
      <c r="F50" s="65"/>
      <c r="G50" s="65"/>
      <c r="H50" s="65"/>
      <c r="I50" s="65"/>
      <c r="J50" s="65"/>
      <c r="K50" s="65"/>
    </row>
    <row r="51" spans="1:11" x14ac:dyDescent="0.2">
      <c r="A51" s="65"/>
      <c r="B51" s="65"/>
      <c r="C51" s="65"/>
      <c r="D51" s="65"/>
      <c r="E51" s="65"/>
      <c r="F51" s="65"/>
      <c r="G51" s="65"/>
      <c r="H51" s="65"/>
      <c r="I51" s="65"/>
      <c r="J51" s="65"/>
      <c r="K51" s="65"/>
    </row>
    <row r="52" spans="1:11" x14ac:dyDescent="0.2">
      <c r="A52" s="65"/>
      <c r="B52" s="65"/>
      <c r="C52" s="65"/>
      <c r="D52" s="65"/>
      <c r="E52" s="65"/>
      <c r="F52" s="65"/>
      <c r="G52" s="65"/>
      <c r="H52" s="65"/>
      <c r="I52" s="65"/>
      <c r="J52" s="65"/>
      <c r="K52" s="65"/>
    </row>
    <row r="53" spans="1:11" x14ac:dyDescent="0.2">
      <c r="A53" s="65"/>
      <c r="B53" s="65"/>
      <c r="C53" s="65"/>
      <c r="D53" s="65"/>
      <c r="E53" s="65"/>
      <c r="F53" s="65"/>
      <c r="G53" s="65"/>
      <c r="H53" s="65"/>
      <c r="I53" s="65"/>
      <c r="J53" s="65"/>
      <c r="K53" s="65"/>
    </row>
    <row r="54" spans="1:11" x14ac:dyDescent="0.2">
      <c r="A54" s="65"/>
      <c r="B54" s="65"/>
      <c r="C54" s="65"/>
      <c r="D54" s="65"/>
      <c r="E54" s="65"/>
      <c r="F54" s="65"/>
      <c r="G54" s="65"/>
      <c r="H54" s="65"/>
      <c r="I54" s="65"/>
      <c r="J54" s="65"/>
      <c r="K54" s="65"/>
    </row>
    <row r="55" spans="1:11" x14ac:dyDescent="0.2">
      <c r="A55" s="65"/>
      <c r="B55" s="65"/>
      <c r="C55" s="65"/>
      <c r="D55" s="65"/>
      <c r="E55" s="65"/>
      <c r="F55" s="65"/>
      <c r="G55" s="65"/>
      <c r="H55" s="65"/>
      <c r="I55" s="65"/>
      <c r="J55" s="65"/>
      <c r="K55" s="65"/>
    </row>
    <row r="56" spans="1:11" x14ac:dyDescent="0.2">
      <c r="A56" s="65"/>
      <c r="B56" s="65"/>
      <c r="C56" s="65"/>
      <c r="D56" s="65"/>
      <c r="E56" s="65"/>
      <c r="F56" s="65"/>
      <c r="G56" s="65"/>
      <c r="H56" s="65"/>
      <c r="I56" s="65"/>
      <c r="J56" s="65"/>
      <c r="K56" s="65"/>
    </row>
    <row r="57" spans="1:11" x14ac:dyDescent="0.2">
      <c r="A57" s="65"/>
      <c r="B57" s="65"/>
      <c r="C57" s="65"/>
      <c r="D57" s="65"/>
      <c r="E57" s="65"/>
      <c r="F57" s="65"/>
      <c r="G57" s="65"/>
      <c r="H57" s="65"/>
      <c r="I57" s="65"/>
      <c r="J57" s="65"/>
      <c r="K57" s="65"/>
    </row>
    <row r="58" spans="1:11" x14ac:dyDescent="0.2">
      <c r="A58" s="65"/>
      <c r="B58" s="65"/>
      <c r="C58" s="65"/>
      <c r="D58" s="65"/>
      <c r="E58" s="65"/>
      <c r="F58" s="65"/>
      <c r="G58" s="65"/>
      <c r="H58" s="65"/>
      <c r="I58" s="65"/>
      <c r="J58" s="65"/>
      <c r="K58" s="65"/>
    </row>
    <row r="59" spans="1:11" x14ac:dyDescent="0.2">
      <c r="A59" s="65"/>
      <c r="B59" s="65"/>
      <c r="C59" s="65"/>
      <c r="D59" s="65"/>
      <c r="E59" s="65"/>
      <c r="F59" s="65"/>
      <c r="G59" s="65"/>
      <c r="H59" s="65"/>
      <c r="I59" s="65"/>
      <c r="J59" s="65"/>
      <c r="K59" s="65"/>
    </row>
    <row r="60" spans="1:11" x14ac:dyDescent="0.2">
      <c r="A60" s="65"/>
      <c r="B60" s="65"/>
      <c r="C60" s="65"/>
      <c r="D60" s="65"/>
      <c r="E60" s="65"/>
      <c r="F60" s="65"/>
      <c r="G60" s="65"/>
      <c r="H60" s="65"/>
      <c r="I60" s="65"/>
      <c r="J60" s="65"/>
      <c r="K60" s="65"/>
    </row>
    <row r="61" spans="1:11" x14ac:dyDescent="0.2">
      <c r="A61" s="65"/>
      <c r="B61" s="65"/>
      <c r="C61" s="65"/>
      <c r="D61" s="65"/>
      <c r="E61" s="65"/>
      <c r="F61" s="65"/>
      <c r="G61" s="65"/>
      <c r="H61" s="65"/>
      <c r="I61" s="65"/>
      <c r="J61" s="65"/>
      <c r="K61" s="65"/>
    </row>
    <row r="62" spans="1:11" x14ac:dyDescent="0.2">
      <c r="A62" s="65"/>
      <c r="B62" s="65"/>
      <c r="C62" s="65"/>
      <c r="D62" s="65"/>
      <c r="E62" s="65"/>
      <c r="F62" s="65"/>
      <c r="G62" s="65"/>
      <c r="H62" s="65"/>
      <c r="I62" s="65"/>
      <c r="J62" s="65"/>
      <c r="K62" s="65"/>
    </row>
    <row r="63" spans="1:11" x14ac:dyDescent="0.2">
      <c r="A63" s="65"/>
      <c r="B63" s="65"/>
      <c r="C63" s="65"/>
      <c r="D63" s="65"/>
      <c r="E63" s="65"/>
      <c r="F63" s="65"/>
      <c r="G63" s="65"/>
      <c r="H63" s="65"/>
      <c r="I63" s="65"/>
      <c r="J63" s="65"/>
      <c r="K63" s="65"/>
    </row>
    <row r="64" spans="1:11" x14ac:dyDescent="0.2">
      <c r="A64" s="65"/>
      <c r="B64" s="65"/>
      <c r="C64" s="65"/>
      <c r="D64" s="65"/>
      <c r="E64" s="65"/>
      <c r="F64" s="65"/>
      <c r="G64" s="65"/>
      <c r="H64" s="65"/>
      <c r="I64" s="65"/>
      <c r="J64" s="65"/>
      <c r="K64" s="65"/>
    </row>
    <row r="65" spans="1:11" x14ac:dyDescent="0.2">
      <c r="A65" s="65"/>
      <c r="B65" s="65"/>
      <c r="C65" s="65"/>
      <c r="D65" s="65"/>
      <c r="E65" s="65"/>
      <c r="F65" s="65"/>
      <c r="G65" s="65"/>
      <c r="H65" s="65"/>
      <c r="I65" s="65"/>
      <c r="J65" s="65"/>
      <c r="K65" s="65"/>
    </row>
    <row r="66" spans="1:11" x14ac:dyDescent="0.2">
      <c r="A66" s="65"/>
      <c r="B66" s="65"/>
      <c r="C66" s="65"/>
      <c r="D66" s="65"/>
      <c r="E66" s="65"/>
      <c r="F66" s="65"/>
      <c r="G66" s="65"/>
      <c r="H66" s="65"/>
      <c r="I66" s="65"/>
      <c r="J66" s="65"/>
      <c r="K66" s="65"/>
    </row>
    <row r="67" spans="1:11" x14ac:dyDescent="0.2">
      <c r="A67" s="65"/>
      <c r="B67" s="65"/>
      <c r="C67" s="65"/>
      <c r="D67" s="65"/>
      <c r="E67" s="65"/>
      <c r="F67" s="65"/>
      <c r="G67" s="65"/>
      <c r="H67" s="65"/>
      <c r="I67" s="65"/>
      <c r="J67" s="65"/>
      <c r="K67" s="65"/>
    </row>
    <row r="68" spans="1:11" x14ac:dyDescent="0.2">
      <c r="A68" s="65"/>
      <c r="B68" s="65"/>
      <c r="C68" s="65"/>
      <c r="D68" s="65"/>
      <c r="E68" s="65"/>
      <c r="F68" s="65"/>
      <c r="G68" s="65"/>
      <c r="H68" s="65"/>
      <c r="I68" s="65"/>
      <c r="J68" s="65"/>
      <c r="K68" s="65"/>
    </row>
    <row r="69" spans="1:11" x14ac:dyDescent="0.2">
      <c r="A69" s="65"/>
      <c r="B69" s="65"/>
      <c r="C69" s="65"/>
      <c r="D69" s="65"/>
      <c r="E69" s="65"/>
      <c r="F69" s="65"/>
      <c r="G69" s="65"/>
      <c r="H69" s="65"/>
      <c r="I69" s="65"/>
      <c r="J69" s="65"/>
      <c r="K69" s="65"/>
    </row>
    <row r="70" spans="1:11" x14ac:dyDescent="0.2">
      <c r="A70" s="65"/>
      <c r="B70" s="65"/>
      <c r="C70" s="65"/>
      <c r="D70" s="65"/>
      <c r="E70" s="65"/>
      <c r="F70" s="65"/>
      <c r="G70" s="65"/>
      <c r="H70" s="65"/>
      <c r="I70" s="65"/>
      <c r="J70" s="65"/>
      <c r="K70" s="65"/>
    </row>
    <row r="71" spans="1:11" x14ac:dyDescent="0.2">
      <c r="A71" s="65"/>
      <c r="B71" s="65"/>
      <c r="C71" s="65"/>
      <c r="D71" s="65"/>
      <c r="E71" s="65"/>
      <c r="F71" s="65"/>
      <c r="G71" s="65"/>
      <c r="H71" s="65"/>
      <c r="I71" s="65"/>
      <c r="J71" s="65"/>
      <c r="K71" s="65"/>
    </row>
    <row r="72" spans="1:11" x14ac:dyDescent="0.2">
      <c r="A72" s="65"/>
      <c r="B72" s="65"/>
      <c r="C72" s="65"/>
      <c r="D72" s="65"/>
      <c r="E72" s="65"/>
      <c r="F72" s="65"/>
      <c r="G72" s="65"/>
      <c r="H72" s="65"/>
      <c r="I72" s="65"/>
      <c r="J72" s="65"/>
      <c r="K72" s="65"/>
    </row>
    <row r="73" spans="1:11" x14ac:dyDescent="0.2">
      <c r="A73" s="65"/>
      <c r="B73" s="65"/>
      <c r="C73" s="65"/>
      <c r="D73" s="65"/>
      <c r="E73" s="65"/>
      <c r="F73" s="65"/>
      <c r="G73" s="65"/>
      <c r="H73" s="65"/>
      <c r="I73" s="65"/>
      <c r="J73" s="65"/>
      <c r="K73" s="65"/>
    </row>
    <row r="74" spans="1:11" x14ac:dyDescent="0.2">
      <c r="A74" s="65"/>
      <c r="B74" s="65"/>
      <c r="C74" s="65"/>
      <c r="D74" s="65"/>
      <c r="E74" s="65"/>
      <c r="F74" s="65"/>
      <c r="G74" s="65"/>
      <c r="H74" s="65"/>
      <c r="I74" s="65"/>
      <c r="J74" s="65"/>
      <c r="K74" s="65"/>
    </row>
    <row r="75" spans="1:11" x14ac:dyDescent="0.2">
      <c r="A75" s="65"/>
      <c r="B75" s="65"/>
      <c r="C75" s="65"/>
      <c r="D75" s="65"/>
      <c r="E75" s="65"/>
      <c r="F75" s="65"/>
      <c r="G75" s="65"/>
      <c r="H75" s="65"/>
      <c r="I75" s="65"/>
      <c r="J75" s="65"/>
      <c r="K75" s="65"/>
    </row>
    <row r="76" spans="1:11" x14ac:dyDescent="0.2">
      <c r="A76" s="65"/>
      <c r="B76" s="65"/>
      <c r="C76" s="65"/>
      <c r="D76" s="65"/>
      <c r="E76" s="65"/>
      <c r="F76" s="65"/>
      <c r="G76" s="65"/>
      <c r="H76" s="65"/>
      <c r="I76" s="65"/>
      <c r="J76" s="65"/>
      <c r="K76" s="65"/>
    </row>
  </sheetData>
  <mergeCells count="6">
    <mergeCell ref="A25:C26"/>
    <mergeCell ref="A5:C5"/>
    <mergeCell ref="A6:C6"/>
    <mergeCell ref="A7:C8"/>
    <mergeCell ref="A23:C23"/>
    <mergeCell ref="A24:C24"/>
  </mergeCells>
  <pageMargins left="1.07" right="0.65" top="0.7" bottom="0.49" header="0.5" footer="0.27"/>
  <pageSetup paperSize="9" orientation="portrait" horizontalDpi="300" verticalDpi="300" r:id="rId1"/>
  <headerFooter alignWithMargins="0">
    <oddFooter>Page &amp;P of &amp;N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8"/>
  <sheetViews>
    <sheetView workbookViewId="0">
      <selection activeCell="A11" sqref="A11"/>
    </sheetView>
  </sheetViews>
  <sheetFormatPr defaultRowHeight="11.4" x14ac:dyDescent="0.2"/>
  <cols>
    <col min="1" max="1" width="6.125" customWidth="1"/>
    <col min="2" max="2" width="66.875" customWidth="1"/>
    <col min="3" max="3" width="11.375" customWidth="1"/>
  </cols>
  <sheetData>
    <row r="1" spans="1:14" s="1" customFormat="1" x14ac:dyDescent="0.2">
      <c r="A1" s="62" t="s">
        <v>268</v>
      </c>
      <c r="B1" s="62"/>
      <c r="C1" s="62"/>
    </row>
    <row r="2" spans="1:14" s="1" customFormat="1" x14ac:dyDescent="0.2">
      <c r="A2" s="62" t="str">
        <f>CENTRALIZATOR!A2</f>
        <v>Departamentul Calculatoare</v>
      </c>
      <c r="B2" s="62"/>
      <c r="C2" s="62"/>
    </row>
    <row r="3" spans="1:14" s="1" customFormat="1" x14ac:dyDescent="0.2">
      <c r="A3" s="1" t="s">
        <v>3</v>
      </c>
    </row>
    <row r="4" spans="1:14" s="1" customFormat="1" ht="10.95" customHeight="1" x14ac:dyDescent="0.2"/>
    <row r="5" spans="1:14" s="1" customFormat="1" ht="15" x14ac:dyDescent="0.25">
      <c r="A5" s="158" t="str">
        <f>CENTRALIZATOR!A5</f>
        <v>Dosar concurs acordare titlu abilitare conducere doctorat</v>
      </c>
      <c r="B5" s="158"/>
      <c r="C5" s="158"/>
      <c r="D5" s="63"/>
      <c r="E5" s="63"/>
      <c r="F5" s="63"/>
      <c r="G5" s="63"/>
      <c r="H5" s="63"/>
      <c r="I5" s="63"/>
      <c r="J5" s="63"/>
      <c r="K5" s="63"/>
      <c r="L5" s="63"/>
      <c r="M5" s="63"/>
      <c r="N5" s="63"/>
    </row>
    <row r="6" spans="1:14" s="1" customFormat="1" ht="15" x14ac:dyDescent="0.25">
      <c r="A6" s="158" t="str">
        <f>CENTRALIZATOR!A6</f>
        <v>Candidat: MARCU MARIUS GEORGE</v>
      </c>
      <c r="B6" s="158"/>
      <c r="C6" s="158"/>
      <c r="D6" s="63"/>
      <c r="E6" s="63"/>
      <c r="F6" s="63"/>
      <c r="G6" s="63"/>
      <c r="H6" s="63"/>
      <c r="I6" s="63"/>
      <c r="J6" s="63"/>
      <c r="K6" s="63"/>
      <c r="L6" s="63"/>
      <c r="M6" s="63"/>
      <c r="N6" s="63"/>
    </row>
    <row r="7" spans="1:14" s="1" customFormat="1" ht="21.3" customHeight="1" x14ac:dyDescent="0.2">
      <c r="A7" s="180" t="s">
        <v>7</v>
      </c>
      <c r="B7" s="180"/>
      <c r="C7" s="180"/>
    </row>
    <row r="8" spans="1:14" s="1" customFormat="1" ht="13.2" x14ac:dyDescent="0.25">
      <c r="A8" s="180"/>
      <c r="B8" s="180"/>
      <c r="C8" s="180"/>
      <c r="D8" s="64"/>
      <c r="E8" s="64"/>
      <c r="F8" s="64"/>
      <c r="G8" s="64"/>
      <c r="H8" s="64"/>
      <c r="I8" s="64"/>
      <c r="J8" s="64"/>
      <c r="K8" s="64"/>
    </row>
    <row r="9" spans="1:14" s="1" customFormat="1" ht="14.25" customHeight="1" thickBot="1" x14ac:dyDescent="0.25"/>
    <row r="10" spans="1:14" ht="23.4" thickBot="1" x14ac:dyDescent="0.25">
      <c r="A10" s="78" t="s">
        <v>75</v>
      </c>
      <c r="B10" s="79" t="s">
        <v>8</v>
      </c>
      <c r="C10" s="80" t="s">
        <v>94</v>
      </c>
      <c r="D10" s="65"/>
      <c r="E10" s="65"/>
      <c r="F10" s="65"/>
      <c r="G10" s="65"/>
      <c r="H10" s="65"/>
      <c r="I10" s="65"/>
      <c r="J10" s="65"/>
      <c r="K10" s="65"/>
    </row>
    <row r="11" spans="1:14" ht="12" thickBot="1" x14ac:dyDescent="0.25">
      <c r="A11" s="87"/>
      <c r="B11" s="77"/>
      <c r="C11" s="88"/>
      <c r="D11" s="65"/>
      <c r="E11" s="65"/>
      <c r="F11" s="65"/>
      <c r="G11" s="65"/>
      <c r="H11" s="65"/>
      <c r="I11" s="65"/>
      <c r="J11" s="65"/>
      <c r="K11" s="65"/>
    </row>
    <row r="12" spans="1:14" ht="12" thickBot="1" x14ac:dyDescent="0.25">
      <c r="A12" s="82"/>
      <c r="B12" s="84" t="s">
        <v>95</v>
      </c>
      <c r="C12" s="80">
        <f>SUM(C11:C11)</f>
        <v>0</v>
      </c>
      <c r="D12" s="65"/>
      <c r="E12" s="65"/>
      <c r="F12" s="65"/>
      <c r="G12" s="65"/>
      <c r="H12" s="65"/>
      <c r="I12" s="65"/>
      <c r="J12" s="65"/>
      <c r="K12" s="65"/>
    </row>
    <row r="13" spans="1:14" x14ac:dyDescent="0.2">
      <c r="A13" s="65"/>
      <c r="B13" s="65"/>
      <c r="C13" s="65"/>
      <c r="D13" s="65"/>
      <c r="E13" s="65"/>
      <c r="F13" s="65"/>
      <c r="G13" s="65"/>
      <c r="H13" s="65"/>
      <c r="I13" s="65"/>
      <c r="J13" s="65"/>
      <c r="K13" s="65"/>
    </row>
    <row r="14" spans="1:14" x14ac:dyDescent="0.2">
      <c r="A14" s="1" t="s">
        <v>101</v>
      </c>
      <c r="B14" s="65"/>
      <c r="C14" s="99" t="s">
        <v>102</v>
      </c>
      <c r="E14" s="65"/>
      <c r="F14" s="65"/>
      <c r="G14" s="65"/>
      <c r="H14" s="65"/>
      <c r="I14" s="65"/>
      <c r="J14" s="65"/>
      <c r="K14" s="65"/>
      <c r="L14" s="65"/>
    </row>
    <row r="15" spans="1:14" x14ac:dyDescent="0.2">
      <c r="A15" s="1" t="str">
        <f>CENTRALIZATOR!A41</f>
        <v>Prof.dr.ing. Vladimir CRETU</v>
      </c>
      <c r="B15" s="65"/>
      <c r="C15" s="99" t="str">
        <f>CENTRALIZATOR!K41</f>
        <v>Conf.dr.ing. Marius MARCU</v>
      </c>
      <c r="E15" s="65"/>
      <c r="F15" s="65"/>
      <c r="G15" s="65"/>
      <c r="H15" s="65"/>
      <c r="I15" s="65"/>
      <c r="J15" s="65"/>
      <c r="K15" s="65"/>
      <c r="L15" s="65"/>
    </row>
    <row r="16" spans="1:14" x14ac:dyDescent="0.2">
      <c r="A16" s="65"/>
      <c r="B16" s="65"/>
      <c r="C16" s="65"/>
      <c r="D16" s="65"/>
      <c r="E16" s="65"/>
      <c r="F16" s="65"/>
      <c r="G16" s="65"/>
      <c r="H16" s="65"/>
      <c r="I16" s="65"/>
      <c r="J16" s="65"/>
      <c r="K16" s="65"/>
    </row>
    <row r="17" spans="1:14" x14ac:dyDescent="0.2">
      <c r="A17" s="65"/>
      <c r="B17" s="65"/>
      <c r="C17" s="65"/>
      <c r="D17" s="65"/>
      <c r="E17" s="65"/>
      <c r="F17" s="65"/>
      <c r="G17" s="65"/>
      <c r="H17" s="65"/>
      <c r="I17" s="65"/>
      <c r="J17" s="65"/>
      <c r="K17" s="65"/>
    </row>
    <row r="18" spans="1:14" s="1" customFormat="1" x14ac:dyDescent="0.2">
      <c r="A18" s="62" t="s">
        <v>268</v>
      </c>
      <c r="B18" s="62"/>
      <c r="C18" s="62"/>
    </row>
    <row r="19" spans="1:14" s="1" customFormat="1" x14ac:dyDescent="0.2">
      <c r="A19" s="62" t="str">
        <f>CENTRALIZATOR!A2</f>
        <v>Departamentul Calculatoare</v>
      </c>
      <c r="B19" s="62"/>
      <c r="C19" s="62"/>
    </row>
    <row r="20" spans="1:14" s="1" customFormat="1" x14ac:dyDescent="0.2">
      <c r="A20" s="1" t="s">
        <v>3</v>
      </c>
    </row>
    <row r="21" spans="1:14" s="1" customFormat="1" ht="10.95" customHeight="1" x14ac:dyDescent="0.2"/>
    <row r="22" spans="1:14" s="1" customFormat="1" ht="15" x14ac:dyDescent="0.25">
      <c r="A22" s="158" t="str">
        <f>CENTRALIZATOR!A5</f>
        <v>Dosar concurs acordare titlu abilitare conducere doctorat</v>
      </c>
      <c r="B22" s="158"/>
      <c r="C22" s="158"/>
      <c r="D22" s="63"/>
      <c r="E22" s="63"/>
      <c r="F22" s="63"/>
      <c r="G22" s="63"/>
      <c r="H22" s="63"/>
      <c r="I22" s="63"/>
      <c r="J22" s="63"/>
      <c r="K22" s="63"/>
      <c r="L22" s="63"/>
      <c r="M22" s="63"/>
      <c r="N22" s="63"/>
    </row>
    <row r="23" spans="1:14" s="1" customFormat="1" ht="15" x14ac:dyDescent="0.25">
      <c r="A23" s="158" t="str">
        <f>CENTRALIZATOR!A6</f>
        <v>Candidat: MARCU MARIUS GEORGE</v>
      </c>
      <c r="B23" s="158"/>
      <c r="C23" s="158"/>
      <c r="D23" s="63"/>
      <c r="E23" s="63"/>
      <c r="F23" s="63"/>
      <c r="G23" s="63"/>
      <c r="H23" s="63"/>
      <c r="I23" s="63"/>
      <c r="J23" s="63"/>
      <c r="K23" s="63"/>
      <c r="L23" s="63"/>
      <c r="M23" s="63"/>
      <c r="N23" s="63"/>
    </row>
    <row r="24" spans="1:14" s="1" customFormat="1" ht="31.5" customHeight="1" x14ac:dyDescent="0.2">
      <c r="A24" s="180" t="s">
        <v>9</v>
      </c>
      <c r="B24" s="180"/>
      <c r="C24" s="180"/>
    </row>
    <row r="25" spans="1:14" s="1" customFormat="1" ht="13.2" x14ac:dyDescent="0.25">
      <c r="A25" s="180"/>
      <c r="B25" s="180"/>
      <c r="C25" s="180"/>
      <c r="D25" s="64"/>
      <c r="E25" s="64"/>
      <c r="F25" s="64"/>
      <c r="G25" s="64"/>
      <c r="H25" s="64"/>
      <c r="I25" s="64"/>
      <c r="J25" s="64"/>
      <c r="K25" s="64"/>
    </row>
    <row r="26" spans="1:14" s="1" customFormat="1" ht="14.25" customHeight="1" thickBot="1" x14ac:dyDescent="0.25"/>
    <row r="27" spans="1:14" ht="23.4" thickBot="1" x14ac:dyDescent="0.25">
      <c r="A27" s="78" t="s">
        <v>75</v>
      </c>
      <c r="B27" s="79" t="s">
        <v>8</v>
      </c>
      <c r="C27" s="80" t="s">
        <v>94</v>
      </c>
      <c r="D27" s="65"/>
      <c r="E27" s="65"/>
      <c r="F27" s="65"/>
      <c r="G27" s="65"/>
      <c r="H27" s="65"/>
      <c r="I27" s="65"/>
      <c r="J27" s="65"/>
      <c r="K27" s="65"/>
    </row>
    <row r="28" spans="1:14" ht="22.8" x14ac:dyDescent="0.2">
      <c r="A28" s="87">
        <v>1</v>
      </c>
      <c r="B28" s="92" t="s">
        <v>201</v>
      </c>
      <c r="C28" s="88">
        <v>6</v>
      </c>
      <c r="D28" s="65"/>
      <c r="E28" s="65"/>
      <c r="F28" s="65"/>
      <c r="G28" s="65"/>
      <c r="H28" s="65"/>
      <c r="I28" s="65"/>
      <c r="J28" s="65"/>
      <c r="K28" s="65"/>
    </row>
    <row r="29" spans="1:14" ht="22.8" x14ac:dyDescent="0.2">
      <c r="A29" s="87">
        <v>2</v>
      </c>
      <c r="B29" s="92" t="s">
        <v>200</v>
      </c>
      <c r="C29" s="88">
        <v>6</v>
      </c>
      <c r="D29" s="65"/>
      <c r="E29" s="65"/>
      <c r="F29" s="65"/>
      <c r="G29" s="65"/>
      <c r="H29" s="65"/>
      <c r="I29" s="65"/>
      <c r="J29" s="65"/>
      <c r="K29" s="65"/>
    </row>
    <row r="30" spans="1:14" x14ac:dyDescent="0.2">
      <c r="A30" s="87">
        <v>3</v>
      </c>
      <c r="B30" s="92" t="s">
        <v>300</v>
      </c>
      <c r="C30" s="88">
        <v>6</v>
      </c>
      <c r="D30" s="65"/>
      <c r="E30" s="65"/>
      <c r="F30" s="65"/>
      <c r="G30" s="65"/>
      <c r="H30" s="65"/>
      <c r="I30" s="65"/>
      <c r="J30" s="65"/>
      <c r="K30" s="65"/>
    </row>
    <row r="31" spans="1:14" x14ac:dyDescent="0.2">
      <c r="A31" s="87">
        <v>4</v>
      </c>
      <c r="B31" s="131" t="s">
        <v>297</v>
      </c>
      <c r="C31" s="88">
        <v>6</v>
      </c>
      <c r="D31" s="65"/>
      <c r="E31" s="65"/>
      <c r="F31" s="65"/>
      <c r="G31" s="65"/>
      <c r="H31" s="65"/>
      <c r="I31" s="65"/>
      <c r="J31" s="65"/>
      <c r="K31" s="65"/>
    </row>
    <row r="32" spans="1:14" x14ac:dyDescent="0.2">
      <c r="A32" s="87">
        <v>5</v>
      </c>
      <c r="B32" s="131" t="s">
        <v>298</v>
      </c>
      <c r="C32" s="88">
        <v>6</v>
      </c>
      <c r="D32" s="65"/>
      <c r="E32" s="65"/>
      <c r="F32" s="65"/>
      <c r="G32" s="65"/>
      <c r="H32" s="65"/>
      <c r="I32" s="65"/>
      <c r="J32" s="65"/>
      <c r="K32" s="65"/>
    </row>
    <row r="33" spans="1:12" ht="22.8" x14ac:dyDescent="0.2">
      <c r="A33" s="87">
        <v>6</v>
      </c>
      <c r="B33" s="131" t="s">
        <v>328</v>
      </c>
      <c r="C33" s="88">
        <v>6</v>
      </c>
      <c r="D33" s="65"/>
      <c r="E33" s="65"/>
      <c r="F33" s="65"/>
      <c r="G33" s="65"/>
      <c r="H33" s="65"/>
      <c r="I33" s="65"/>
      <c r="J33" s="65"/>
      <c r="K33" s="65"/>
    </row>
    <row r="34" spans="1:12" ht="22.8" x14ac:dyDescent="0.2">
      <c r="A34" s="87">
        <v>7</v>
      </c>
      <c r="B34" s="131" t="s">
        <v>299</v>
      </c>
      <c r="C34" s="88">
        <v>6</v>
      </c>
      <c r="D34" s="65"/>
      <c r="E34" s="65"/>
      <c r="F34" s="65"/>
      <c r="G34" s="65"/>
      <c r="H34" s="65"/>
      <c r="I34" s="65"/>
      <c r="J34" s="65"/>
      <c r="K34" s="65"/>
    </row>
    <row r="35" spans="1:12" ht="22.8" x14ac:dyDescent="0.2">
      <c r="A35" s="87">
        <v>8</v>
      </c>
      <c r="B35" s="131" t="s">
        <v>327</v>
      </c>
      <c r="C35" s="88">
        <v>6</v>
      </c>
      <c r="D35" s="65"/>
      <c r="E35" s="65"/>
      <c r="F35" s="65"/>
      <c r="G35" s="65"/>
      <c r="H35" s="65"/>
      <c r="I35" s="65"/>
      <c r="J35" s="65"/>
      <c r="K35" s="65"/>
    </row>
    <row r="36" spans="1:12" ht="22.8" x14ac:dyDescent="0.2">
      <c r="A36" s="87">
        <v>9</v>
      </c>
      <c r="B36" s="131" t="s">
        <v>197</v>
      </c>
      <c r="C36" s="88">
        <v>6</v>
      </c>
      <c r="D36" s="65"/>
      <c r="E36" s="65"/>
      <c r="F36" s="65"/>
      <c r="G36" s="65"/>
      <c r="H36" s="65"/>
      <c r="I36" s="65"/>
      <c r="J36" s="65"/>
      <c r="K36" s="65"/>
    </row>
    <row r="37" spans="1:12" ht="22.8" x14ac:dyDescent="0.2">
      <c r="A37" s="87">
        <v>10</v>
      </c>
      <c r="B37" s="131" t="s">
        <v>199</v>
      </c>
      <c r="C37" s="88">
        <v>6</v>
      </c>
      <c r="D37" s="65"/>
      <c r="E37" s="65"/>
      <c r="F37" s="65"/>
      <c r="G37" s="65"/>
      <c r="H37" s="65"/>
      <c r="I37" s="65"/>
      <c r="J37" s="65"/>
      <c r="K37" s="65"/>
    </row>
    <row r="38" spans="1:12" ht="22.8" x14ac:dyDescent="0.2">
      <c r="A38" s="87">
        <v>11</v>
      </c>
      <c r="B38" s="131" t="s">
        <v>271</v>
      </c>
      <c r="C38" s="88">
        <v>6</v>
      </c>
      <c r="D38" s="65"/>
      <c r="E38" s="65"/>
      <c r="F38" s="65"/>
      <c r="G38" s="65"/>
      <c r="H38" s="65"/>
      <c r="I38" s="65"/>
      <c r="J38" s="65"/>
      <c r="K38" s="65"/>
    </row>
    <row r="39" spans="1:12" ht="22.8" x14ac:dyDescent="0.2">
      <c r="A39" s="87">
        <v>12</v>
      </c>
      <c r="B39" s="131" t="s">
        <v>196</v>
      </c>
      <c r="C39" s="88">
        <v>6</v>
      </c>
      <c r="D39" s="65"/>
      <c r="E39" s="65"/>
      <c r="F39" s="65"/>
      <c r="G39" s="65"/>
      <c r="H39" s="65"/>
      <c r="I39" s="65"/>
      <c r="J39" s="65"/>
      <c r="K39" s="65"/>
    </row>
    <row r="40" spans="1:12" ht="22.8" x14ac:dyDescent="0.2">
      <c r="A40" s="87">
        <v>13</v>
      </c>
      <c r="B40" s="131" t="s">
        <v>198</v>
      </c>
      <c r="C40" s="88">
        <v>6</v>
      </c>
      <c r="D40" s="65"/>
      <c r="E40" s="65"/>
      <c r="F40" s="65"/>
      <c r="G40" s="65"/>
      <c r="H40" s="65"/>
      <c r="I40" s="65"/>
      <c r="J40" s="65"/>
      <c r="K40" s="65"/>
    </row>
    <row r="41" spans="1:12" ht="22.8" x14ac:dyDescent="0.2">
      <c r="A41" s="87">
        <v>14</v>
      </c>
      <c r="B41" s="92" t="s">
        <v>273</v>
      </c>
      <c r="C41" s="88">
        <v>6</v>
      </c>
      <c r="D41" s="65"/>
      <c r="E41" s="65"/>
      <c r="F41" s="65"/>
      <c r="G41" s="65"/>
      <c r="H41" s="65"/>
      <c r="I41" s="65"/>
      <c r="J41" s="65"/>
      <c r="K41" s="65"/>
    </row>
    <row r="42" spans="1:12" ht="22.8" x14ac:dyDescent="0.2">
      <c r="A42" s="87">
        <v>15</v>
      </c>
      <c r="B42" s="92" t="s">
        <v>272</v>
      </c>
      <c r="C42" s="88">
        <v>6</v>
      </c>
      <c r="D42" s="65"/>
      <c r="E42" s="65"/>
      <c r="F42" s="65"/>
      <c r="G42" s="65"/>
      <c r="H42" s="65"/>
      <c r="I42" s="65"/>
      <c r="J42" s="65"/>
      <c r="K42" s="65"/>
    </row>
    <row r="43" spans="1:12" ht="23.4" thickBot="1" x14ac:dyDescent="0.25">
      <c r="A43" s="87">
        <v>16</v>
      </c>
      <c r="B43" s="92" t="s">
        <v>274</v>
      </c>
      <c r="C43" s="88">
        <v>6</v>
      </c>
      <c r="D43" s="65"/>
      <c r="E43" s="65"/>
      <c r="F43" s="65"/>
      <c r="G43" s="65"/>
      <c r="H43" s="65"/>
      <c r="I43" s="65"/>
      <c r="J43" s="65"/>
      <c r="K43" s="65"/>
    </row>
    <row r="44" spans="1:12" ht="12" thickBot="1" x14ac:dyDescent="0.25">
      <c r="A44" s="82"/>
      <c r="B44" s="84" t="s">
        <v>95</v>
      </c>
      <c r="C44" s="80">
        <f>SUM(C28:C43)</f>
        <v>96</v>
      </c>
      <c r="D44" s="65"/>
      <c r="E44" s="65"/>
      <c r="F44" s="65"/>
      <c r="G44" s="65"/>
      <c r="H44" s="65"/>
      <c r="I44" s="65"/>
      <c r="J44" s="65"/>
      <c r="K44" s="65"/>
    </row>
    <row r="45" spans="1:12" x14ac:dyDescent="0.2">
      <c r="A45" s="65"/>
      <c r="B45" s="65"/>
      <c r="C45" s="65"/>
      <c r="D45" s="65"/>
      <c r="E45" s="65"/>
      <c r="F45" s="65"/>
      <c r="G45" s="65"/>
      <c r="H45" s="65"/>
      <c r="I45" s="65"/>
      <c r="J45" s="65"/>
      <c r="K45" s="65"/>
    </row>
    <row r="46" spans="1:12" x14ac:dyDescent="0.2">
      <c r="A46" s="1" t="s">
        <v>101</v>
      </c>
      <c r="B46" s="65"/>
      <c r="C46" s="99" t="s">
        <v>102</v>
      </c>
      <c r="E46" s="65"/>
      <c r="F46" s="65"/>
      <c r="G46" s="65"/>
      <c r="H46" s="65"/>
      <c r="I46" s="65"/>
      <c r="J46" s="65"/>
      <c r="K46" s="65"/>
      <c r="L46" s="65"/>
    </row>
    <row r="47" spans="1:12" x14ac:dyDescent="0.2">
      <c r="A47" s="1" t="str">
        <f>CENTRALIZATOR!A41</f>
        <v>Prof.dr.ing. Vladimir CRETU</v>
      </c>
      <c r="B47" s="65"/>
      <c r="C47" s="99" t="str">
        <f>CENTRALIZATOR!K41</f>
        <v>Conf.dr.ing. Marius MARCU</v>
      </c>
      <c r="E47" s="65"/>
      <c r="F47" s="65"/>
      <c r="G47" s="65"/>
      <c r="H47" s="65"/>
      <c r="I47" s="65"/>
      <c r="J47" s="65"/>
      <c r="K47" s="65"/>
      <c r="L47" s="65"/>
    </row>
    <row r="48" spans="1:12" x14ac:dyDescent="0.2">
      <c r="A48" s="65"/>
      <c r="B48" s="65"/>
      <c r="C48" s="65"/>
      <c r="D48" s="65"/>
      <c r="E48" s="65"/>
      <c r="F48" s="65"/>
      <c r="G48" s="65"/>
      <c r="H48" s="65"/>
      <c r="I48" s="65"/>
      <c r="J48" s="65"/>
      <c r="K48" s="65"/>
    </row>
    <row r="49" spans="1:14" x14ac:dyDescent="0.2">
      <c r="A49" s="65"/>
      <c r="B49" s="65"/>
      <c r="C49" s="65"/>
      <c r="D49" s="65"/>
      <c r="E49" s="65"/>
      <c r="F49" s="65"/>
      <c r="G49" s="65"/>
      <c r="H49" s="65"/>
      <c r="I49" s="65"/>
      <c r="J49" s="65"/>
      <c r="K49" s="65"/>
    </row>
    <row r="50" spans="1:14" x14ac:dyDescent="0.2">
      <c r="A50" s="65"/>
      <c r="B50" s="65"/>
      <c r="C50" s="65"/>
      <c r="D50" s="65"/>
      <c r="E50" s="65"/>
      <c r="F50" s="65"/>
      <c r="G50" s="65"/>
      <c r="H50" s="65"/>
      <c r="I50" s="65"/>
      <c r="J50" s="65"/>
      <c r="K50" s="65"/>
    </row>
    <row r="51" spans="1:14" x14ac:dyDescent="0.2">
      <c r="A51" s="65"/>
      <c r="B51" s="65"/>
      <c r="C51" s="65"/>
      <c r="D51" s="65"/>
      <c r="E51" s="65"/>
      <c r="F51" s="65"/>
      <c r="G51" s="65"/>
      <c r="H51" s="65"/>
      <c r="I51" s="65"/>
      <c r="J51" s="65"/>
      <c r="K51" s="65"/>
    </row>
    <row r="52" spans="1:14" x14ac:dyDescent="0.2">
      <c r="A52" s="65"/>
      <c r="B52" s="65"/>
      <c r="C52" s="65"/>
      <c r="D52" s="65"/>
      <c r="E52" s="65"/>
      <c r="F52" s="65"/>
      <c r="G52" s="65"/>
      <c r="H52" s="65"/>
      <c r="I52" s="65"/>
      <c r="J52" s="65"/>
      <c r="K52" s="65"/>
    </row>
    <row r="53" spans="1:14" x14ac:dyDescent="0.2">
      <c r="A53" s="65"/>
      <c r="B53" s="65"/>
      <c r="C53" s="65"/>
      <c r="D53" s="65"/>
      <c r="E53" s="65"/>
      <c r="F53" s="65"/>
      <c r="G53" s="65"/>
      <c r="H53" s="65"/>
      <c r="I53" s="65"/>
      <c r="J53" s="65"/>
      <c r="K53" s="65"/>
    </row>
    <row r="54" spans="1:14" x14ac:dyDescent="0.2">
      <c r="A54" s="65"/>
      <c r="B54" s="65"/>
      <c r="C54" s="65"/>
      <c r="D54" s="65"/>
      <c r="E54" s="65"/>
      <c r="F54" s="65"/>
      <c r="G54" s="65"/>
      <c r="H54" s="65"/>
      <c r="I54" s="65"/>
      <c r="J54" s="65"/>
      <c r="K54" s="65"/>
    </row>
    <row r="55" spans="1:14" s="1" customFormat="1" x14ac:dyDescent="0.2">
      <c r="A55" s="62" t="s">
        <v>268</v>
      </c>
      <c r="B55" s="62"/>
      <c r="C55" s="62"/>
    </row>
    <row r="56" spans="1:14" s="1" customFormat="1" x14ac:dyDescent="0.2">
      <c r="A56" s="62" t="str">
        <f>CENTRALIZATOR!A2</f>
        <v>Departamentul Calculatoare</v>
      </c>
      <c r="B56" s="62"/>
      <c r="C56" s="62"/>
    </row>
    <row r="57" spans="1:14" s="1" customFormat="1" x14ac:dyDescent="0.2">
      <c r="A57" s="1" t="s">
        <v>3</v>
      </c>
    </row>
    <row r="58" spans="1:14" s="1" customFormat="1" ht="10.95" customHeight="1" x14ac:dyDescent="0.2"/>
    <row r="59" spans="1:14" s="1" customFormat="1" ht="15" x14ac:dyDescent="0.25">
      <c r="A59" s="158" t="str">
        <f>CENTRALIZATOR!A5</f>
        <v>Dosar concurs acordare titlu abilitare conducere doctorat</v>
      </c>
      <c r="B59" s="158"/>
      <c r="C59" s="158"/>
      <c r="D59" s="63"/>
      <c r="E59" s="63"/>
      <c r="F59" s="63"/>
      <c r="G59" s="63"/>
      <c r="H59" s="63"/>
      <c r="I59" s="63"/>
      <c r="J59" s="63"/>
      <c r="K59" s="63"/>
      <c r="L59" s="63"/>
      <c r="M59" s="63"/>
      <c r="N59" s="63"/>
    </row>
    <row r="60" spans="1:14" s="1" customFormat="1" ht="15" x14ac:dyDescent="0.25">
      <c r="A60" s="158" t="str">
        <f>CENTRALIZATOR!A6</f>
        <v>Candidat: MARCU MARIUS GEORGE</v>
      </c>
      <c r="B60" s="158"/>
      <c r="C60" s="158"/>
      <c r="D60" s="63"/>
      <c r="E60" s="63"/>
      <c r="F60" s="63"/>
      <c r="G60" s="63"/>
      <c r="H60" s="63"/>
      <c r="I60" s="63"/>
      <c r="J60" s="63"/>
      <c r="K60" s="63"/>
      <c r="L60" s="63"/>
      <c r="M60" s="63"/>
      <c r="N60" s="63"/>
    </row>
    <row r="61" spans="1:14" s="1" customFormat="1" ht="39.450000000000003" customHeight="1" x14ac:dyDescent="0.2">
      <c r="A61" s="180" t="s">
        <v>10</v>
      </c>
      <c r="B61" s="180"/>
      <c r="C61" s="180"/>
    </row>
    <row r="62" spans="1:14" s="1" customFormat="1" ht="13.2" x14ac:dyDescent="0.25">
      <c r="A62" s="180"/>
      <c r="B62" s="180"/>
      <c r="C62" s="180"/>
      <c r="D62" s="64"/>
      <c r="E62" s="64"/>
      <c r="F62" s="64"/>
      <c r="G62" s="64"/>
      <c r="H62" s="64"/>
      <c r="I62" s="64"/>
      <c r="J62" s="64"/>
      <c r="K62" s="64"/>
    </row>
    <row r="63" spans="1:14" s="1" customFormat="1" ht="14.25" customHeight="1" thickBot="1" x14ac:dyDescent="0.25"/>
    <row r="64" spans="1:14" ht="23.4" thickBot="1" x14ac:dyDescent="0.25">
      <c r="A64" s="78" t="s">
        <v>75</v>
      </c>
      <c r="B64" s="79" t="s">
        <v>8</v>
      </c>
      <c r="C64" s="80" t="s">
        <v>94</v>
      </c>
      <c r="D64" s="65"/>
      <c r="E64" s="65"/>
      <c r="F64" s="65"/>
      <c r="G64" s="65"/>
      <c r="H64" s="65"/>
      <c r="I64" s="65"/>
      <c r="J64" s="65"/>
      <c r="K64" s="65"/>
    </row>
    <row r="65" spans="1:12" ht="23.4" thickBot="1" x14ac:dyDescent="0.25">
      <c r="A65" s="87">
        <v>1</v>
      </c>
      <c r="B65" s="92" t="s">
        <v>277</v>
      </c>
      <c r="C65" s="88">
        <v>3</v>
      </c>
      <c r="D65" s="65"/>
      <c r="E65" s="65"/>
      <c r="F65" s="65"/>
      <c r="G65" s="65"/>
      <c r="H65" s="65"/>
      <c r="I65" s="65"/>
      <c r="J65" s="65"/>
      <c r="K65" s="65"/>
    </row>
    <row r="66" spans="1:12" ht="12" thickBot="1" x14ac:dyDescent="0.25">
      <c r="A66" s="82"/>
      <c r="B66" s="84" t="s">
        <v>95</v>
      </c>
      <c r="C66" s="80">
        <f>SUM(C65:C65)</f>
        <v>3</v>
      </c>
      <c r="D66" s="65"/>
      <c r="E66" s="65"/>
      <c r="F66" s="65"/>
      <c r="G66" s="65"/>
      <c r="H66" s="65"/>
      <c r="I66" s="65"/>
      <c r="J66" s="65"/>
      <c r="K66" s="65"/>
    </row>
    <row r="67" spans="1:12" x14ac:dyDescent="0.2">
      <c r="A67" s="65"/>
      <c r="B67" s="65"/>
      <c r="C67" s="65"/>
      <c r="D67" s="65"/>
      <c r="E67" s="65"/>
      <c r="F67" s="65"/>
      <c r="G67" s="65"/>
      <c r="H67" s="65"/>
      <c r="I67" s="65"/>
      <c r="J67" s="65"/>
      <c r="K67" s="65"/>
    </row>
    <row r="68" spans="1:12" x14ac:dyDescent="0.2">
      <c r="A68" s="1" t="s">
        <v>101</v>
      </c>
      <c r="B68" s="65"/>
      <c r="C68" s="99" t="s">
        <v>102</v>
      </c>
      <c r="E68" s="65"/>
      <c r="F68" s="65"/>
      <c r="G68" s="65"/>
      <c r="H68" s="65"/>
      <c r="I68" s="65"/>
      <c r="J68" s="65"/>
      <c r="K68" s="65"/>
      <c r="L68" s="65"/>
    </row>
    <row r="69" spans="1:12" x14ac:dyDescent="0.2">
      <c r="A69" s="1" t="str">
        <f>CENTRALIZATOR!A41</f>
        <v>Prof.dr.ing. Vladimir CRETU</v>
      </c>
      <c r="B69" s="65"/>
      <c r="C69" s="99" t="str">
        <f>CENTRALIZATOR!K41</f>
        <v>Conf.dr.ing. Marius MARCU</v>
      </c>
      <c r="E69" s="65"/>
      <c r="F69" s="65"/>
      <c r="G69" s="65"/>
      <c r="H69" s="65"/>
      <c r="I69" s="65"/>
      <c r="J69" s="65"/>
      <c r="K69" s="65"/>
      <c r="L69" s="65"/>
    </row>
    <row r="70" spans="1:12" x14ac:dyDescent="0.2">
      <c r="A70" s="65"/>
      <c r="B70" s="65"/>
      <c r="C70" s="65"/>
      <c r="D70" s="65"/>
      <c r="E70" s="65"/>
      <c r="F70" s="65"/>
      <c r="G70" s="65"/>
      <c r="H70" s="65"/>
      <c r="I70" s="65"/>
      <c r="J70" s="65"/>
      <c r="K70" s="65"/>
    </row>
    <row r="71" spans="1:12" x14ac:dyDescent="0.2">
      <c r="A71" s="65"/>
      <c r="B71" s="65"/>
      <c r="C71" s="65"/>
      <c r="D71" s="65"/>
      <c r="E71" s="65"/>
      <c r="F71" s="65"/>
      <c r="G71" s="65"/>
      <c r="H71" s="65"/>
      <c r="I71" s="65"/>
      <c r="J71" s="65"/>
      <c r="K71" s="65"/>
    </row>
    <row r="72" spans="1:12" x14ac:dyDescent="0.2">
      <c r="A72" s="65"/>
      <c r="B72" s="65"/>
      <c r="C72" s="65"/>
      <c r="D72" s="65"/>
      <c r="E72" s="65"/>
      <c r="F72" s="65"/>
      <c r="G72" s="65"/>
      <c r="H72" s="65"/>
      <c r="I72" s="65"/>
      <c r="J72" s="65"/>
      <c r="K72" s="65"/>
    </row>
    <row r="73" spans="1:12" x14ac:dyDescent="0.2">
      <c r="A73" s="65"/>
      <c r="B73" s="65"/>
      <c r="C73" s="65"/>
      <c r="D73" s="65"/>
      <c r="E73" s="65"/>
      <c r="F73" s="65"/>
      <c r="G73" s="65"/>
      <c r="H73" s="65"/>
      <c r="I73" s="65"/>
      <c r="J73" s="65"/>
      <c r="K73" s="65"/>
    </row>
    <row r="74" spans="1:12" x14ac:dyDescent="0.2">
      <c r="A74" s="65"/>
      <c r="B74" s="65"/>
      <c r="C74" s="65"/>
      <c r="D74" s="65"/>
      <c r="E74" s="65"/>
      <c r="F74" s="65"/>
      <c r="G74" s="65"/>
      <c r="H74" s="65"/>
      <c r="I74" s="65"/>
      <c r="J74" s="65"/>
      <c r="K74" s="65"/>
    </row>
    <row r="75" spans="1:12" x14ac:dyDescent="0.2">
      <c r="A75" s="65"/>
      <c r="B75" s="65"/>
      <c r="C75" s="65"/>
      <c r="D75" s="65"/>
      <c r="E75" s="65"/>
      <c r="F75" s="65"/>
      <c r="G75" s="65"/>
      <c r="H75" s="65"/>
      <c r="I75" s="65"/>
      <c r="J75" s="65"/>
      <c r="K75" s="65"/>
    </row>
    <row r="76" spans="1:12" x14ac:dyDescent="0.2">
      <c r="A76" s="65"/>
      <c r="B76" s="65"/>
      <c r="C76" s="65"/>
      <c r="D76" s="65"/>
      <c r="E76" s="65"/>
      <c r="F76" s="65"/>
      <c r="G76" s="65"/>
      <c r="H76" s="65"/>
      <c r="I76" s="65"/>
      <c r="J76" s="65"/>
      <c r="K76" s="65"/>
    </row>
    <row r="77" spans="1:12" x14ac:dyDescent="0.2">
      <c r="A77" s="65"/>
      <c r="B77" s="65"/>
      <c r="C77" s="65"/>
      <c r="D77" s="65"/>
      <c r="E77" s="65"/>
      <c r="F77" s="65"/>
      <c r="G77" s="65"/>
      <c r="H77" s="65"/>
      <c r="I77" s="65"/>
      <c r="J77" s="65"/>
      <c r="K77" s="65"/>
    </row>
    <row r="78" spans="1:12" x14ac:dyDescent="0.2">
      <c r="A78" s="65"/>
      <c r="B78" s="65"/>
      <c r="C78" s="65"/>
      <c r="D78" s="65"/>
      <c r="E78" s="65"/>
      <c r="F78" s="65"/>
      <c r="G78" s="65"/>
      <c r="H78" s="65"/>
      <c r="I78" s="65"/>
      <c r="J78" s="65"/>
      <c r="K78" s="65"/>
    </row>
    <row r="79" spans="1:12" x14ac:dyDescent="0.2">
      <c r="A79" s="65"/>
      <c r="B79" s="65"/>
      <c r="C79" s="65"/>
      <c r="D79" s="65"/>
      <c r="E79" s="65"/>
      <c r="F79" s="65"/>
      <c r="G79" s="65"/>
      <c r="H79" s="65"/>
      <c r="I79" s="65"/>
      <c r="J79" s="65"/>
      <c r="K79" s="65"/>
    </row>
    <row r="80" spans="1:12" x14ac:dyDescent="0.2">
      <c r="A80" s="65"/>
      <c r="B80" s="65"/>
      <c r="C80" s="65"/>
      <c r="D80" s="65"/>
      <c r="E80" s="65"/>
      <c r="F80" s="65"/>
      <c r="G80" s="65"/>
      <c r="H80" s="65"/>
      <c r="I80" s="65"/>
      <c r="J80" s="65"/>
      <c r="K80" s="65"/>
    </row>
    <row r="81" spans="1:11" x14ac:dyDescent="0.2">
      <c r="A81" s="65"/>
      <c r="B81" s="65"/>
      <c r="C81" s="65"/>
      <c r="D81" s="65"/>
      <c r="E81" s="65"/>
      <c r="F81" s="65"/>
      <c r="G81" s="65"/>
      <c r="H81" s="65"/>
      <c r="I81" s="65"/>
      <c r="J81" s="65"/>
      <c r="K81" s="65"/>
    </row>
    <row r="82" spans="1:11" x14ac:dyDescent="0.2">
      <c r="A82" s="65"/>
      <c r="B82" s="65"/>
      <c r="C82" s="65"/>
      <c r="D82" s="65"/>
      <c r="E82" s="65"/>
      <c r="F82" s="65"/>
      <c r="G82" s="65"/>
      <c r="H82" s="65"/>
      <c r="I82" s="65"/>
      <c r="J82" s="65"/>
      <c r="K82" s="65"/>
    </row>
    <row r="83" spans="1:11" x14ac:dyDescent="0.2">
      <c r="A83" s="65"/>
      <c r="B83" s="65"/>
      <c r="C83" s="65"/>
      <c r="D83" s="65"/>
      <c r="E83" s="65"/>
      <c r="F83" s="65"/>
      <c r="G83" s="65"/>
      <c r="H83" s="65"/>
      <c r="I83" s="65"/>
      <c r="J83" s="65"/>
      <c r="K83" s="65"/>
    </row>
    <row r="84" spans="1:11" x14ac:dyDescent="0.2">
      <c r="A84" s="65"/>
      <c r="B84" s="65"/>
      <c r="C84" s="65"/>
      <c r="D84" s="65"/>
      <c r="E84" s="65"/>
      <c r="F84" s="65"/>
      <c r="G84" s="65"/>
      <c r="H84" s="65"/>
      <c r="I84" s="65"/>
      <c r="J84" s="65"/>
      <c r="K84" s="65"/>
    </row>
    <row r="85" spans="1:11" x14ac:dyDescent="0.2">
      <c r="A85" s="65"/>
      <c r="B85" s="65"/>
      <c r="C85" s="65"/>
      <c r="D85" s="65"/>
      <c r="E85" s="65"/>
      <c r="F85" s="65"/>
      <c r="G85" s="65"/>
      <c r="H85" s="65"/>
      <c r="I85" s="65"/>
      <c r="J85" s="65"/>
      <c r="K85" s="65"/>
    </row>
    <row r="86" spans="1:11" x14ac:dyDescent="0.2">
      <c r="A86" s="65"/>
      <c r="B86" s="65"/>
      <c r="C86" s="65"/>
      <c r="D86" s="65"/>
      <c r="E86" s="65"/>
      <c r="F86" s="65"/>
      <c r="G86" s="65"/>
      <c r="H86" s="65"/>
      <c r="I86" s="65"/>
      <c r="J86" s="65"/>
      <c r="K86" s="65"/>
    </row>
    <row r="87" spans="1:11" x14ac:dyDescent="0.2">
      <c r="A87" s="65"/>
      <c r="B87" s="65"/>
      <c r="C87" s="65"/>
      <c r="D87" s="65"/>
      <c r="E87" s="65"/>
      <c r="F87" s="65"/>
      <c r="G87" s="65"/>
      <c r="H87" s="65"/>
      <c r="I87" s="65"/>
      <c r="J87" s="65"/>
      <c r="K87" s="65"/>
    </row>
    <row r="88" spans="1:11" x14ac:dyDescent="0.2">
      <c r="A88" s="65"/>
      <c r="B88" s="65"/>
      <c r="C88" s="65"/>
      <c r="D88" s="65"/>
      <c r="E88" s="65"/>
      <c r="F88" s="65"/>
      <c r="G88" s="65"/>
      <c r="H88" s="65"/>
      <c r="I88" s="65"/>
      <c r="J88" s="65"/>
      <c r="K88" s="65"/>
    </row>
    <row r="89" spans="1:11" x14ac:dyDescent="0.2">
      <c r="A89" s="65"/>
      <c r="B89" s="65"/>
      <c r="C89" s="65"/>
      <c r="D89" s="65"/>
      <c r="E89" s="65"/>
      <c r="F89" s="65"/>
      <c r="G89" s="65"/>
      <c r="H89" s="65"/>
      <c r="I89" s="65"/>
      <c r="J89" s="65"/>
      <c r="K89" s="65"/>
    </row>
    <row r="90" spans="1:11" x14ac:dyDescent="0.2">
      <c r="A90" s="65"/>
      <c r="B90" s="65"/>
      <c r="C90" s="65"/>
      <c r="D90" s="65"/>
      <c r="E90" s="65"/>
      <c r="F90" s="65"/>
      <c r="G90" s="65"/>
      <c r="H90" s="65"/>
      <c r="I90" s="65"/>
      <c r="J90" s="65"/>
      <c r="K90" s="65"/>
    </row>
    <row r="91" spans="1:11" x14ac:dyDescent="0.2">
      <c r="A91" s="65"/>
      <c r="B91" s="65"/>
      <c r="C91" s="65"/>
      <c r="D91" s="65"/>
      <c r="E91" s="65"/>
      <c r="F91" s="65"/>
      <c r="G91" s="65"/>
      <c r="H91" s="65"/>
      <c r="I91" s="65"/>
      <c r="J91" s="65"/>
      <c r="K91" s="65"/>
    </row>
    <row r="92" spans="1:11" x14ac:dyDescent="0.2">
      <c r="A92" s="65"/>
      <c r="B92" s="65"/>
      <c r="C92" s="65"/>
      <c r="D92" s="65"/>
      <c r="E92" s="65"/>
      <c r="F92" s="65"/>
      <c r="G92" s="65"/>
      <c r="H92" s="65"/>
      <c r="I92" s="65"/>
      <c r="J92" s="65"/>
      <c r="K92" s="65"/>
    </row>
    <row r="93" spans="1:11" x14ac:dyDescent="0.2">
      <c r="A93" s="65"/>
      <c r="B93" s="65"/>
      <c r="C93" s="65"/>
      <c r="D93" s="65"/>
      <c r="E93" s="65"/>
      <c r="F93" s="65"/>
      <c r="G93" s="65"/>
      <c r="H93" s="65"/>
      <c r="I93" s="65"/>
      <c r="J93" s="65"/>
      <c r="K93" s="65"/>
    </row>
    <row r="94" spans="1:11" x14ac:dyDescent="0.2">
      <c r="A94" s="65"/>
      <c r="B94" s="65"/>
      <c r="C94" s="65"/>
      <c r="D94" s="65"/>
      <c r="E94" s="65"/>
      <c r="F94" s="65"/>
      <c r="G94" s="65"/>
      <c r="H94" s="65"/>
      <c r="I94" s="65"/>
      <c r="J94" s="65"/>
      <c r="K94" s="65"/>
    </row>
    <row r="95" spans="1:11" x14ac:dyDescent="0.2">
      <c r="A95" s="65"/>
      <c r="B95" s="65"/>
      <c r="C95" s="65"/>
      <c r="D95" s="65"/>
      <c r="E95" s="65"/>
      <c r="F95" s="65"/>
      <c r="G95" s="65"/>
      <c r="H95" s="65"/>
      <c r="I95" s="65"/>
      <c r="J95" s="65"/>
      <c r="K95" s="65"/>
    </row>
    <row r="96" spans="1:11" x14ac:dyDescent="0.2">
      <c r="A96" s="65"/>
      <c r="B96" s="65"/>
      <c r="C96" s="65"/>
      <c r="D96" s="65"/>
      <c r="E96" s="65"/>
      <c r="F96" s="65"/>
      <c r="G96" s="65"/>
      <c r="H96" s="65"/>
      <c r="I96" s="65"/>
      <c r="J96" s="65"/>
      <c r="K96" s="65"/>
    </row>
    <row r="97" spans="1:11" x14ac:dyDescent="0.2">
      <c r="A97" s="65"/>
      <c r="B97" s="65"/>
      <c r="C97" s="65"/>
      <c r="D97" s="65"/>
      <c r="E97" s="65"/>
      <c r="F97" s="65"/>
      <c r="G97" s="65"/>
      <c r="H97" s="65"/>
      <c r="I97" s="65"/>
      <c r="J97" s="65"/>
      <c r="K97" s="65"/>
    </row>
    <row r="98" spans="1:11" x14ac:dyDescent="0.2">
      <c r="A98" s="65"/>
      <c r="B98" s="65"/>
      <c r="C98" s="65"/>
      <c r="D98" s="65"/>
      <c r="E98" s="65"/>
      <c r="F98" s="65"/>
      <c r="G98" s="65"/>
      <c r="H98" s="65"/>
      <c r="I98" s="65"/>
      <c r="J98" s="65"/>
      <c r="K98" s="65"/>
    </row>
    <row r="99" spans="1:11" x14ac:dyDescent="0.2">
      <c r="A99" s="65"/>
      <c r="B99" s="65"/>
      <c r="C99" s="65"/>
      <c r="D99" s="65"/>
      <c r="E99" s="65"/>
      <c r="F99" s="65"/>
      <c r="G99" s="65"/>
      <c r="H99" s="65"/>
      <c r="I99" s="65"/>
      <c r="J99" s="65"/>
      <c r="K99" s="65"/>
    </row>
    <row r="100" spans="1:11" x14ac:dyDescent="0.2">
      <c r="A100" s="65"/>
      <c r="B100" s="65"/>
      <c r="C100" s="65"/>
      <c r="D100" s="65"/>
      <c r="E100" s="65"/>
      <c r="F100" s="65"/>
      <c r="G100" s="65"/>
      <c r="H100" s="65"/>
      <c r="I100" s="65"/>
      <c r="J100" s="65"/>
      <c r="K100" s="65"/>
    </row>
    <row r="101" spans="1:11" x14ac:dyDescent="0.2">
      <c r="A101" s="65"/>
      <c r="B101" s="65"/>
      <c r="C101" s="65"/>
      <c r="D101" s="65"/>
      <c r="E101" s="65"/>
      <c r="F101" s="65"/>
      <c r="G101" s="65"/>
      <c r="H101" s="65"/>
      <c r="I101" s="65"/>
      <c r="J101" s="65"/>
      <c r="K101" s="65"/>
    </row>
    <row r="102" spans="1:11" x14ac:dyDescent="0.2">
      <c r="A102" s="65"/>
      <c r="B102" s="65"/>
      <c r="C102" s="65"/>
      <c r="D102" s="65"/>
      <c r="E102" s="65"/>
      <c r="F102" s="65"/>
      <c r="G102" s="65"/>
      <c r="H102" s="65"/>
      <c r="I102" s="65"/>
      <c r="J102" s="65"/>
      <c r="K102" s="65"/>
    </row>
    <row r="103" spans="1:11" x14ac:dyDescent="0.2">
      <c r="A103" s="65"/>
      <c r="B103" s="65"/>
      <c r="C103" s="65"/>
      <c r="D103" s="65"/>
      <c r="E103" s="65"/>
      <c r="F103" s="65"/>
      <c r="G103" s="65"/>
      <c r="H103" s="65"/>
      <c r="I103" s="65"/>
      <c r="J103" s="65"/>
      <c r="K103" s="65"/>
    </row>
    <row r="104" spans="1:11" x14ac:dyDescent="0.2">
      <c r="A104" s="65"/>
      <c r="B104" s="65"/>
      <c r="C104" s="65"/>
      <c r="D104" s="65"/>
      <c r="E104" s="65"/>
      <c r="F104" s="65"/>
      <c r="G104" s="65"/>
      <c r="H104" s="65"/>
      <c r="I104" s="65"/>
      <c r="J104" s="65"/>
      <c r="K104" s="65"/>
    </row>
    <row r="105" spans="1:11" x14ac:dyDescent="0.2">
      <c r="A105" s="65"/>
      <c r="B105" s="65"/>
      <c r="C105" s="65"/>
      <c r="D105" s="65"/>
      <c r="E105" s="65"/>
      <c r="F105" s="65"/>
      <c r="G105" s="65"/>
      <c r="H105" s="65"/>
      <c r="I105" s="65"/>
      <c r="J105" s="65"/>
      <c r="K105" s="65"/>
    </row>
    <row r="106" spans="1:11" x14ac:dyDescent="0.2">
      <c r="A106" s="65"/>
      <c r="B106" s="65"/>
      <c r="C106" s="65"/>
      <c r="D106" s="65"/>
      <c r="E106" s="65"/>
      <c r="F106" s="65"/>
      <c r="G106" s="65"/>
      <c r="H106" s="65"/>
      <c r="I106" s="65"/>
      <c r="J106" s="65"/>
      <c r="K106" s="65"/>
    </row>
    <row r="107" spans="1:11" x14ac:dyDescent="0.2">
      <c r="A107" s="65"/>
      <c r="B107" s="65"/>
      <c r="C107" s="65"/>
      <c r="D107" s="65"/>
      <c r="E107" s="65"/>
      <c r="F107" s="65"/>
      <c r="G107" s="65"/>
      <c r="H107" s="65"/>
      <c r="I107" s="65"/>
      <c r="J107" s="65"/>
      <c r="K107" s="65"/>
    </row>
    <row r="108" spans="1:11" x14ac:dyDescent="0.2">
      <c r="A108" s="65"/>
      <c r="B108" s="65"/>
      <c r="C108" s="65"/>
      <c r="D108" s="65"/>
      <c r="E108" s="65"/>
      <c r="F108" s="65"/>
      <c r="G108" s="65"/>
      <c r="H108" s="65"/>
      <c r="I108" s="65"/>
      <c r="J108" s="65"/>
      <c r="K108" s="65"/>
    </row>
  </sheetData>
  <mergeCells count="9">
    <mergeCell ref="A5:C5"/>
    <mergeCell ref="A22:C22"/>
    <mergeCell ref="A23:C23"/>
    <mergeCell ref="A61:C62"/>
    <mergeCell ref="A24:C25"/>
    <mergeCell ref="A59:C59"/>
    <mergeCell ref="A60:C60"/>
    <mergeCell ref="A6:C6"/>
    <mergeCell ref="A7:C8"/>
  </mergeCells>
  <phoneticPr fontId="1" type="noConversion"/>
  <pageMargins left="1.07" right="0.65" top="0.7" bottom="0.49" header="0.5" footer="0.27"/>
  <pageSetup paperSize="9" orientation="portrait" horizontalDpi="300" verticalDpi="300" r:id="rId1"/>
  <headerFooter alignWithMargins="0">
    <oddFooter>Page &amp;P of &amp;N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9"/>
  <sheetViews>
    <sheetView workbookViewId="0">
      <selection activeCell="B15" sqref="B15"/>
    </sheetView>
  </sheetViews>
  <sheetFormatPr defaultRowHeight="11.4" x14ac:dyDescent="0.2"/>
  <cols>
    <col min="1" max="1" width="6.125" customWidth="1"/>
    <col min="2" max="2" width="66.875" customWidth="1"/>
    <col min="3" max="3" width="11.375" customWidth="1"/>
  </cols>
  <sheetData>
    <row r="1" spans="1:14" s="1" customFormat="1" x14ac:dyDescent="0.2">
      <c r="A1" s="62" t="s">
        <v>268</v>
      </c>
      <c r="B1" s="62"/>
      <c r="C1" s="62"/>
    </row>
    <row r="2" spans="1:14" s="1" customFormat="1" x14ac:dyDescent="0.2">
      <c r="A2" s="62" t="str">
        <f>CENTRALIZATOR!A2</f>
        <v>Departamentul Calculatoare</v>
      </c>
      <c r="B2" s="62"/>
      <c r="C2" s="62"/>
    </row>
    <row r="3" spans="1:14" s="1" customFormat="1" x14ac:dyDescent="0.2">
      <c r="A3" s="1" t="s">
        <v>3</v>
      </c>
    </row>
    <row r="4" spans="1:14" s="1" customFormat="1" ht="10.95" customHeight="1" x14ac:dyDescent="0.2"/>
    <row r="5" spans="1:14" s="1" customFormat="1" ht="15" x14ac:dyDescent="0.25">
      <c r="A5" s="158" t="str">
        <f>CENTRALIZATOR!A5</f>
        <v>Dosar concurs acordare titlu abilitare conducere doctorat</v>
      </c>
      <c r="B5" s="158"/>
      <c r="C5" s="158"/>
      <c r="D5" s="63"/>
      <c r="E5" s="63"/>
      <c r="F5" s="63"/>
      <c r="G5" s="63"/>
      <c r="H5" s="63"/>
      <c r="I5" s="63"/>
      <c r="J5" s="63"/>
      <c r="K5" s="63"/>
      <c r="L5" s="63"/>
      <c r="M5" s="63"/>
      <c r="N5" s="63"/>
    </row>
    <row r="6" spans="1:14" s="1" customFormat="1" ht="15" x14ac:dyDescent="0.25">
      <c r="A6" s="158" t="str">
        <f>CENTRALIZATOR!A6</f>
        <v>Candidat: MARCU MARIUS GEORGE</v>
      </c>
      <c r="B6" s="158"/>
      <c r="C6" s="158"/>
      <c r="D6" s="63"/>
      <c r="E6" s="63"/>
      <c r="F6" s="63"/>
      <c r="G6" s="63"/>
      <c r="H6" s="63"/>
      <c r="I6" s="63"/>
      <c r="J6" s="63"/>
      <c r="K6" s="63"/>
      <c r="L6" s="63"/>
      <c r="M6" s="63"/>
      <c r="N6" s="63"/>
    </row>
    <row r="7" spans="1:14" s="1" customFormat="1" ht="21.3" customHeight="1" x14ac:dyDescent="0.2">
      <c r="A7" s="180" t="s">
        <v>4</v>
      </c>
      <c r="B7" s="180"/>
      <c r="C7" s="180"/>
    </row>
    <row r="8" spans="1:14" s="1" customFormat="1" ht="13.2" x14ac:dyDescent="0.25">
      <c r="A8" s="180"/>
      <c r="B8" s="180"/>
      <c r="C8" s="180"/>
      <c r="D8" s="64"/>
      <c r="E8" s="64"/>
      <c r="F8" s="64"/>
      <c r="G8" s="64"/>
      <c r="H8" s="64"/>
      <c r="I8" s="64"/>
      <c r="J8" s="64"/>
      <c r="K8" s="64"/>
    </row>
    <row r="9" spans="1:14" s="1" customFormat="1" ht="14.25" customHeight="1" thickBot="1" x14ac:dyDescent="0.25"/>
    <row r="10" spans="1:14" ht="23.4" thickBot="1" x14ac:dyDescent="0.25">
      <c r="A10" s="78" t="s">
        <v>75</v>
      </c>
      <c r="B10" s="79" t="s">
        <v>6</v>
      </c>
      <c r="C10" s="80" t="s">
        <v>94</v>
      </c>
      <c r="D10" s="65"/>
      <c r="E10" s="65"/>
      <c r="F10" s="65"/>
      <c r="G10" s="65"/>
      <c r="H10" s="65"/>
      <c r="I10" s="65"/>
      <c r="J10" s="65"/>
      <c r="K10" s="65"/>
    </row>
    <row r="11" spans="1:14" ht="12" thickBot="1" x14ac:dyDescent="0.25">
      <c r="A11" s="87"/>
      <c r="B11" s="77"/>
      <c r="C11" s="88"/>
      <c r="D11" s="65"/>
      <c r="E11" s="65"/>
      <c r="F11" s="65"/>
      <c r="G11" s="65"/>
      <c r="H11" s="65"/>
      <c r="I11" s="65"/>
      <c r="J11" s="65"/>
      <c r="K11" s="65"/>
    </row>
    <row r="12" spans="1:14" ht="12" thickBot="1" x14ac:dyDescent="0.25">
      <c r="A12" s="82"/>
      <c r="B12" s="84" t="s">
        <v>95</v>
      </c>
      <c r="C12" s="80">
        <f>SUM(C11:C11)</f>
        <v>0</v>
      </c>
      <c r="D12" s="65"/>
      <c r="E12" s="65"/>
      <c r="F12" s="65"/>
      <c r="G12" s="65"/>
      <c r="H12" s="65"/>
      <c r="I12" s="65"/>
      <c r="J12" s="65"/>
      <c r="K12" s="65"/>
    </row>
    <row r="13" spans="1:14" x14ac:dyDescent="0.2">
      <c r="A13" s="65"/>
      <c r="B13" s="65"/>
      <c r="C13" s="65"/>
      <c r="D13" s="65"/>
      <c r="E13" s="65"/>
      <c r="F13" s="65"/>
      <c r="G13" s="65"/>
      <c r="H13" s="65"/>
      <c r="I13" s="65"/>
      <c r="J13" s="65"/>
      <c r="K13" s="65"/>
    </row>
    <row r="14" spans="1:14" x14ac:dyDescent="0.2">
      <c r="A14" s="1" t="s">
        <v>101</v>
      </c>
      <c r="B14" s="65"/>
      <c r="C14" s="99" t="s">
        <v>102</v>
      </c>
      <c r="D14" s="65"/>
      <c r="E14" s="65"/>
      <c r="F14" s="65"/>
      <c r="G14" s="65"/>
      <c r="H14" s="65"/>
      <c r="I14" s="65"/>
      <c r="J14" s="65"/>
      <c r="K14" s="65"/>
    </row>
    <row r="15" spans="1:14" x14ac:dyDescent="0.2">
      <c r="A15" s="1" t="str">
        <f>CENTRALIZATOR!A41</f>
        <v>Prof.dr.ing. Vladimir CRETU</v>
      </c>
      <c r="B15" s="65"/>
      <c r="C15" s="99" t="str">
        <f>CENTRALIZATOR!K41</f>
        <v>Conf.dr.ing. Marius MARCU</v>
      </c>
      <c r="E15" s="65"/>
      <c r="F15" s="65"/>
      <c r="G15" s="65"/>
      <c r="H15" s="65"/>
      <c r="I15" s="65"/>
      <c r="J15" s="65"/>
      <c r="K15" s="65"/>
      <c r="L15" s="65"/>
    </row>
    <row r="16" spans="1:14" x14ac:dyDescent="0.2">
      <c r="A16" s="65"/>
      <c r="B16" s="65"/>
      <c r="C16" s="65"/>
      <c r="D16" s="65"/>
      <c r="E16" s="65"/>
      <c r="F16" s="65"/>
      <c r="G16" s="65"/>
      <c r="H16" s="65"/>
      <c r="I16" s="65"/>
      <c r="J16" s="65"/>
      <c r="K16" s="65"/>
    </row>
    <row r="17" spans="1:14" x14ac:dyDescent="0.2">
      <c r="A17" s="65"/>
      <c r="B17" s="65"/>
      <c r="C17" s="65"/>
      <c r="D17" s="65"/>
      <c r="E17" s="65"/>
      <c r="F17" s="65"/>
      <c r="G17" s="65"/>
      <c r="H17" s="65"/>
      <c r="I17" s="65"/>
      <c r="J17" s="65"/>
      <c r="K17" s="65"/>
    </row>
    <row r="18" spans="1:14" s="1" customFormat="1" x14ac:dyDescent="0.2">
      <c r="A18" s="62" t="s">
        <v>268</v>
      </c>
      <c r="B18" s="62"/>
      <c r="C18" s="62"/>
    </row>
    <row r="19" spans="1:14" s="1" customFormat="1" x14ac:dyDescent="0.2">
      <c r="A19" s="62" t="str">
        <f>CENTRALIZATOR!A2</f>
        <v>Departamentul Calculatoare</v>
      </c>
      <c r="B19" s="62"/>
      <c r="C19" s="62"/>
    </row>
    <row r="20" spans="1:14" s="1" customFormat="1" x14ac:dyDescent="0.2">
      <c r="A20" s="1" t="s">
        <v>3</v>
      </c>
    </row>
    <row r="21" spans="1:14" s="1" customFormat="1" ht="10.95" customHeight="1" x14ac:dyDescent="0.2"/>
    <row r="22" spans="1:14" s="1" customFormat="1" ht="15" x14ac:dyDescent="0.25">
      <c r="A22" s="158" t="str">
        <f>CENTRALIZATOR!A5</f>
        <v>Dosar concurs acordare titlu abilitare conducere doctorat</v>
      </c>
      <c r="B22" s="158"/>
      <c r="C22" s="158"/>
      <c r="D22" s="63"/>
      <c r="E22" s="63"/>
      <c r="F22" s="63"/>
      <c r="G22" s="63"/>
      <c r="H22" s="63"/>
      <c r="I22" s="63"/>
      <c r="J22" s="63"/>
      <c r="K22" s="63"/>
      <c r="L22" s="63"/>
      <c r="M22" s="63"/>
      <c r="N22" s="63"/>
    </row>
    <row r="23" spans="1:14" s="1" customFormat="1" ht="15" x14ac:dyDescent="0.25">
      <c r="A23" s="158" t="str">
        <f>CENTRALIZATOR!A6</f>
        <v>Candidat: MARCU MARIUS GEORGE</v>
      </c>
      <c r="B23" s="158"/>
      <c r="C23" s="158"/>
      <c r="D23" s="63"/>
      <c r="E23" s="63"/>
      <c r="F23" s="63"/>
      <c r="G23" s="63"/>
      <c r="H23" s="63"/>
      <c r="I23" s="63"/>
      <c r="J23" s="63"/>
      <c r="K23" s="63"/>
      <c r="L23" s="63"/>
      <c r="M23" s="63"/>
      <c r="N23" s="63"/>
    </row>
    <row r="24" spans="1:14" s="1" customFormat="1" ht="21.3" customHeight="1" x14ac:dyDescent="0.2">
      <c r="A24" s="180" t="s">
        <v>5</v>
      </c>
      <c r="B24" s="180"/>
      <c r="C24" s="180"/>
    </row>
    <row r="25" spans="1:14" s="1" customFormat="1" ht="13.2" x14ac:dyDescent="0.25">
      <c r="A25" s="180"/>
      <c r="B25" s="180"/>
      <c r="C25" s="180"/>
      <c r="D25" s="64"/>
      <c r="E25" s="64"/>
      <c r="F25" s="64"/>
      <c r="G25" s="64"/>
      <c r="H25" s="64"/>
      <c r="I25" s="64"/>
      <c r="J25" s="64"/>
      <c r="K25" s="64"/>
    </row>
    <row r="26" spans="1:14" s="1" customFormat="1" ht="14.25" customHeight="1" thickBot="1" x14ac:dyDescent="0.25"/>
    <row r="27" spans="1:14" ht="23.4" thickBot="1" x14ac:dyDescent="0.25">
      <c r="A27" s="78" t="s">
        <v>75</v>
      </c>
      <c r="B27" s="79" t="s">
        <v>6</v>
      </c>
      <c r="C27" s="80" t="s">
        <v>94</v>
      </c>
      <c r="D27" s="65"/>
      <c r="E27" s="65"/>
      <c r="F27" s="65"/>
      <c r="G27" s="65"/>
      <c r="H27" s="65"/>
      <c r="I27" s="65"/>
      <c r="J27" s="65"/>
      <c r="K27" s="65"/>
    </row>
    <row r="28" spans="1:14" ht="22.8" x14ac:dyDescent="0.2">
      <c r="A28" s="87">
        <v>1</v>
      </c>
      <c r="B28" s="92" t="s">
        <v>330</v>
      </c>
      <c r="C28" s="88">
        <v>5</v>
      </c>
      <c r="D28" s="65"/>
      <c r="E28" s="65"/>
      <c r="F28" s="65"/>
      <c r="G28" s="65"/>
      <c r="H28" s="65"/>
      <c r="I28" s="65"/>
      <c r="J28" s="65"/>
      <c r="K28" s="65"/>
    </row>
    <row r="29" spans="1:14" ht="22.8" x14ac:dyDescent="0.2">
      <c r="A29" s="87">
        <v>2</v>
      </c>
      <c r="B29" s="92" t="s">
        <v>332</v>
      </c>
      <c r="C29" s="88">
        <v>5</v>
      </c>
      <c r="D29" s="65"/>
      <c r="E29" s="65"/>
      <c r="F29" s="65"/>
      <c r="G29" s="65"/>
      <c r="H29" s="65"/>
      <c r="I29" s="65"/>
      <c r="J29" s="65"/>
      <c r="K29" s="65"/>
    </row>
    <row r="30" spans="1:14" ht="12" thickBot="1" x14ac:dyDescent="0.25">
      <c r="A30" s="87">
        <v>3</v>
      </c>
      <c r="B30" s="92" t="s">
        <v>331</v>
      </c>
      <c r="C30" s="88">
        <v>5</v>
      </c>
      <c r="D30" s="65"/>
      <c r="E30" s="65"/>
      <c r="F30" s="65"/>
      <c r="G30" s="65"/>
      <c r="H30" s="65"/>
      <c r="I30" s="65"/>
      <c r="J30" s="65"/>
      <c r="K30" s="65"/>
    </row>
    <row r="31" spans="1:14" ht="12" thickBot="1" x14ac:dyDescent="0.25">
      <c r="A31" s="82"/>
      <c r="B31" s="84" t="s">
        <v>95</v>
      </c>
      <c r="C31" s="80">
        <f>SUM(C28:C30)</f>
        <v>15</v>
      </c>
      <c r="D31" s="65"/>
      <c r="E31" s="65"/>
      <c r="F31" s="65"/>
      <c r="G31" s="65"/>
      <c r="H31" s="65"/>
      <c r="I31" s="65"/>
      <c r="J31" s="65"/>
      <c r="K31" s="65"/>
    </row>
    <row r="32" spans="1:14" x14ac:dyDescent="0.2">
      <c r="A32" s="65"/>
      <c r="B32" s="65"/>
      <c r="C32" s="65"/>
      <c r="D32" s="65"/>
      <c r="E32" s="65"/>
      <c r="F32" s="65"/>
      <c r="G32" s="65"/>
      <c r="H32" s="65"/>
      <c r="I32" s="65"/>
      <c r="J32" s="65"/>
      <c r="K32" s="65"/>
    </row>
    <row r="33" spans="1:12" x14ac:dyDescent="0.2">
      <c r="A33" s="1" t="s">
        <v>101</v>
      </c>
      <c r="B33" s="65"/>
      <c r="C33" s="99" t="s">
        <v>102</v>
      </c>
      <c r="D33" s="65"/>
      <c r="E33" s="65"/>
      <c r="F33" s="65"/>
      <c r="G33" s="65"/>
      <c r="H33" s="65"/>
      <c r="I33" s="65"/>
      <c r="J33" s="65"/>
      <c r="K33" s="65"/>
    </row>
    <row r="34" spans="1:12" x14ac:dyDescent="0.2">
      <c r="A34" s="1" t="str">
        <f>CENTRALIZATOR!A41</f>
        <v>Prof.dr.ing. Vladimir CRETU</v>
      </c>
      <c r="B34" s="65"/>
      <c r="C34" s="99" t="str">
        <f>CENTRALIZATOR!K41</f>
        <v>Conf.dr.ing. Marius MARCU</v>
      </c>
      <c r="E34" s="65"/>
      <c r="F34" s="65"/>
      <c r="G34" s="65"/>
      <c r="H34" s="65"/>
      <c r="I34" s="65"/>
      <c r="J34" s="65"/>
      <c r="K34" s="65"/>
      <c r="L34" s="65"/>
    </row>
    <row r="35" spans="1:12" x14ac:dyDescent="0.2">
      <c r="A35" s="65"/>
      <c r="B35" s="65"/>
      <c r="C35" s="65"/>
      <c r="D35" s="65"/>
      <c r="E35" s="65"/>
      <c r="F35" s="65"/>
      <c r="G35" s="65"/>
      <c r="H35" s="65"/>
      <c r="I35" s="65"/>
      <c r="J35" s="65"/>
      <c r="K35" s="65"/>
    </row>
    <row r="36" spans="1:12" x14ac:dyDescent="0.2">
      <c r="A36" s="65"/>
      <c r="B36" s="65"/>
      <c r="C36" s="65"/>
      <c r="D36" s="65"/>
      <c r="E36" s="65"/>
      <c r="F36" s="65"/>
      <c r="G36" s="65"/>
      <c r="H36" s="65"/>
      <c r="I36" s="65"/>
      <c r="J36" s="65"/>
      <c r="K36" s="65"/>
    </row>
    <row r="37" spans="1:12" x14ac:dyDescent="0.2">
      <c r="A37" s="65"/>
      <c r="B37" s="65"/>
      <c r="C37" s="65"/>
      <c r="D37" s="65"/>
      <c r="E37" s="65"/>
      <c r="F37" s="65"/>
      <c r="G37" s="65"/>
      <c r="H37" s="65"/>
      <c r="I37" s="65"/>
      <c r="J37" s="65"/>
      <c r="K37" s="65"/>
    </row>
    <row r="38" spans="1:12" x14ac:dyDescent="0.2">
      <c r="A38" s="65"/>
      <c r="B38" s="65"/>
      <c r="C38" s="65"/>
      <c r="D38" s="65"/>
      <c r="E38" s="65"/>
      <c r="F38" s="65"/>
      <c r="G38" s="65"/>
      <c r="H38" s="65"/>
      <c r="I38" s="65"/>
      <c r="J38" s="65"/>
      <c r="K38" s="65"/>
    </row>
    <row r="39" spans="1:12" x14ac:dyDescent="0.2">
      <c r="A39" s="65"/>
      <c r="B39" s="65"/>
      <c r="C39" s="65"/>
      <c r="D39" s="65"/>
      <c r="E39" s="65"/>
      <c r="F39" s="65"/>
      <c r="G39" s="65"/>
      <c r="H39" s="65"/>
      <c r="I39" s="65"/>
      <c r="J39" s="65"/>
      <c r="K39" s="65"/>
    </row>
    <row r="40" spans="1:12" x14ac:dyDescent="0.2">
      <c r="A40" s="65"/>
      <c r="B40" s="65"/>
      <c r="C40" s="65"/>
      <c r="D40" s="65"/>
      <c r="E40" s="65"/>
      <c r="F40" s="65"/>
      <c r="G40" s="65"/>
      <c r="H40" s="65"/>
      <c r="I40" s="65"/>
      <c r="J40" s="65"/>
      <c r="K40" s="65"/>
    </row>
    <row r="41" spans="1:12" x14ac:dyDescent="0.2">
      <c r="A41" s="65"/>
      <c r="B41" s="65"/>
      <c r="C41" s="65"/>
      <c r="D41" s="65"/>
      <c r="E41" s="65"/>
      <c r="F41" s="65"/>
      <c r="G41" s="65"/>
      <c r="H41" s="65"/>
      <c r="I41" s="65"/>
      <c r="J41" s="65"/>
      <c r="K41" s="65"/>
    </row>
    <row r="42" spans="1:12" x14ac:dyDescent="0.2">
      <c r="A42" s="65"/>
      <c r="B42" s="65"/>
      <c r="C42" s="65"/>
      <c r="D42" s="65"/>
      <c r="E42" s="65"/>
      <c r="F42" s="65"/>
      <c r="G42" s="65"/>
      <c r="H42" s="65"/>
      <c r="I42" s="65"/>
      <c r="J42" s="65"/>
      <c r="K42" s="65"/>
    </row>
    <row r="43" spans="1:12" x14ac:dyDescent="0.2">
      <c r="A43" s="65"/>
      <c r="B43" s="65"/>
      <c r="C43" s="65"/>
      <c r="D43" s="65"/>
      <c r="E43" s="65"/>
      <c r="F43" s="65"/>
      <c r="G43" s="65"/>
      <c r="H43" s="65"/>
      <c r="I43" s="65"/>
      <c r="J43" s="65"/>
      <c r="K43" s="65"/>
    </row>
    <row r="44" spans="1:12" x14ac:dyDescent="0.2">
      <c r="A44" s="65"/>
      <c r="B44" s="65"/>
      <c r="C44" s="65"/>
      <c r="D44" s="65"/>
      <c r="E44" s="65"/>
      <c r="F44" s="65"/>
      <c r="G44" s="65"/>
      <c r="H44" s="65"/>
      <c r="I44" s="65"/>
      <c r="J44" s="65"/>
      <c r="K44" s="65"/>
    </row>
    <row r="45" spans="1:12" x14ac:dyDescent="0.2">
      <c r="A45" s="65"/>
      <c r="B45" s="65"/>
      <c r="C45" s="65"/>
      <c r="D45" s="65"/>
      <c r="E45" s="65"/>
      <c r="F45" s="65"/>
      <c r="G45" s="65"/>
      <c r="H45" s="65"/>
      <c r="I45" s="65"/>
      <c r="J45" s="65"/>
      <c r="K45" s="65"/>
    </row>
    <row r="46" spans="1:12" x14ac:dyDescent="0.2">
      <c r="A46" s="65"/>
      <c r="B46" s="65"/>
      <c r="C46" s="65"/>
      <c r="D46" s="65"/>
      <c r="E46" s="65"/>
      <c r="F46" s="65"/>
      <c r="G46" s="65"/>
      <c r="H46" s="65"/>
      <c r="I46" s="65"/>
      <c r="J46" s="65"/>
      <c r="K46" s="65"/>
    </row>
    <row r="47" spans="1:12" x14ac:dyDescent="0.2">
      <c r="A47" s="65"/>
      <c r="B47" s="65"/>
      <c r="C47" s="65"/>
      <c r="D47" s="65"/>
      <c r="E47" s="65"/>
      <c r="F47" s="65"/>
      <c r="G47" s="65"/>
      <c r="H47" s="65"/>
      <c r="I47" s="65"/>
      <c r="J47" s="65"/>
      <c r="K47" s="65"/>
    </row>
    <row r="48" spans="1:12" x14ac:dyDescent="0.2">
      <c r="A48" s="65"/>
      <c r="B48" s="65"/>
      <c r="C48" s="65"/>
      <c r="D48" s="65"/>
      <c r="E48" s="65"/>
      <c r="F48" s="65"/>
      <c r="G48" s="65"/>
      <c r="H48" s="65"/>
      <c r="I48" s="65"/>
      <c r="J48" s="65"/>
      <c r="K48" s="65"/>
    </row>
    <row r="49" spans="1:11" x14ac:dyDescent="0.2">
      <c r="A49" s="65"/>
      <c r="B49" s="65"/>
      <c r="C49" s="65"/>
      <c r="D49" s="65"/>
      <c r="E49" s="65"/>
      <c r="F49" s="65"/>
      <c r="G49" s="65"/>
      <c r="H49" s="65"/>
      <c r="I49" s="65"/>
      <c r="J49" s="65"/>
      <c r="K49" s="65"/>
    </row>
    <row r="50" spans="1:11" x14ac:dyDescent="0.2">
      <c r="A50" s="65"/>
      <c r="B50" s="65"/>
      <c r="C50" s="65"/>
      <c r="D50" s="65"/>
      <c r="E50" s="65"/>
      <c r="F50" s="65"/>
      <c r="G50" s="65"/>
      <c r="H50" s="65"/>
      <c r="I50" s="65"/>
      <c r="J50" s="65"/>
      <c r="K50" s="65"/>
    </row>
    <row r="51" spans="1:11" x14ac:dyDescent="0.2">
      <c r="A51" s="65"/>
      <c r="B51" s="65"/>
      <c r="C51" s="65"/>
      <c r="D51" s="65"/>
      <c r="E51" s="65"/>
      <c r="F51" s="65"/>
      <c r="G51" s="65"/>
      <c r="H51" s="65"/>
      <c r="I51" s="65"/>
      <c r="J51" s="65"/>
      <c r="K51" s="65"/>
    </row>
    <row r="52" spans="1:11" x14ac:dyDescent="0.2">
      <c r="A52" s="65"/>
      <c r="B52" s="65"/>
      <c r="C52" s="65"/>
      <c r="D52" s="65"/>
      <c r="E52" s="65"/>
      <c r="F52" s="65"/>
      <c r="G52" s="65"/>
      <c r="H52" s="65"/>
      <c r="I52" s="65"/>
      <c r="J52" s="65"/>
      <c r="K52" s="65"/>
    </row>
    <row r="53" spans="1:11" x14ac:dyDescent="0.2">
      <c r="A53" s="65"/>
      <c r="B53" s="65"/>
      <c r="C53" s="65"/>
      <c r="D53" s="65"/>
      <c r="E53" s="65"/>
      <c r="F53" s="65"/>
      <c r="G53" s="65"/>
      <c r="H53" s="65"/>
      <c r="I53" s="65"/>
      <c r="J53" s="65"/>
      <c r="K53" s="65"/>
    </row>
    <row r="54" spans="1:11" x14ac:dyDescent="0.2">
      <c r="A54" s="65"/>
      <c r="B54" s="65"/>
      <c r="C54" s="65"/>
      <c r="D54" s="65"/>
      <c r="E54" s="65"/>
      <c r="F54" s="65"/>
      <c r="G54" s="65"/>
      <c r="H54" s="65"/>
      <c r="I54" s="65"/>
      <c r="J54" s="65"/>
      <c r="K54" s="65"/>
    </row>
    <row r="55" spans="1:11" x14ac:dyDescent="0.2">
      <c r="A55" s="65"/>
      <c r="B55" s="65"/>
      <c r="C55" s="65"/>
      <c r="D55" s="65"/>
      <c r="E55" s="65"/>
      <c r="F55" s="65"/>
      <c r="G55" s="65"/>
      <c r="H55" s="65"/>
      <c r="I55" s="65"/>
      <c r="J55" s="65"/>
      <c r="K55" s="65"/>
    </row>
    <row r="56" spans="1:11" x14ac:dyDescent="0.2">
      <c r="A56" s="65"/>
      <c r="B56" s="65"/>
      <c r="C56" s="65"/>
      <c r="D56" s="65"/>
      <c r="E56" s="65"/>
      <c r="F56" s="65"/>
      <c r="G56" s="65"/>
      <c r="H56" s="65"/>
      <c r="I56" s="65"/>
      <c r="J56" s="65"/>
      <c r="K56" s="65"/>
    </row>
    <row r="57" spans="1:11" x14ac:dyDescent="0.2">
      <c r="A57" s="65"/>
      <c r="B57" s="65"/>
      <c r="C57" s="65"/>
      <c r="D57" s="65"/>
      <c r="E57" s="65"/>
      <c r="F57" s="65"/>
      <c r="G57" s="65"/>
      <c r="H57" s="65"/>
      <c r="I57" s="65"/>
      <c r="J57" s="65"/>
      <c r="K57" s="65"/>
    </row>
    <row r="58" spans="1:11" x14ac:dyDescent="0.2">
      <c r="A58" s="65"/>
      <c r="B58" s="65"/>
      <c r="C58" s="65"/>
      <c r="D58" s="65"/>
      <c r="E58" s="65"/>
      <c r="F58" s="65"/>
      <c r="G58" s="65"/>
      <c r="H58" s="65"/>
      <c r="I58" s="65"/>
      <c r="J58" s="65"/>
      <c r="K58" s="65"/>
    </row>
    <row r="59" spans="1:11" x14ac:dyDescent="0.2">
      <c r="A59" s="65"/>
      <c r="B59" s="65"/>
      <c r="C59" s="65"/>
      <c r="D59" s="65"/>
      <c r="E59" s="65"/>
      <c r="F59" s="65"/>
      <c r="G59" s="65"/>
      <c r="H59" s="65"/>
      <c r="I59" s="65"/>
      <c r="J59" s="65"/>
      <c r="K59" s="65"/>
    </row>
    <row r="60" spans="1:11" x14ac:dyDescent="0.2">
      <c r="A60" s="65"/>
      <c r="B60" s="65"/>
      <c r="C60" s="65"/>
      <c r="D60" s="65"/>
      <c r="E60" s="65"/>
      <c r="F60" s="65"/>
      <c r="G60" s="65"/>
      <c r="H60" s="65"/>
      <c r="I60" s="65"/>
      <c r="J60" s="65"/>
      <c r="K60" s="65"/>
    </row>
    <row r="61" spans="1:11" x14ac:dyDescent="0.2">
      <c r="A61" s="65"/>
      <c r="B61" s="65"/>
      <c r="C61" s="65"/>
      <c r="D61" s="65"/>
      <c r="E61" s="65"/>
      <c r="F61" s="65"/>
      <c r="G61" s="65"/>
      <c r="H61" s="65"/>
      <c r="I61" s="65"/>
      <c r="J61" s="65"/>
      <c r="K61" s="65"/>
    </row>
    <row r="62" spans="1:11" x14ac:dyDescent="0.2">
      <c r="A62" s="65"/>
      <c r="B62" s="65"/>
      <c r="C62" s="65"/>
      <c r="D62" s="65"/>
      <c r="E62" s="65"/>
      <c r="F62" s="65"/>
      <c r="G62" s="65"/>
      <c r="H62" s="65"/>
      <c r="I62" s="65"/>
      <c r="J62" s="65"/>
      <c r="K62" s="65"/>
    </row>
    <row r="63" spans="1:11" x14ac:dyDescent="0.2">
      <c r="A63" s="65"/>
      <c r="B63" s="65"/>
      <c r="C63" s="65"/>
      <c r="D63" s="65"/>
      <c r="E63" s="65"/>
      <c r="F63" s="65"/>
      <c r="G63" s="65"/>
      <c r="H63" s="65"/>
      <c r="I63" s="65"/>
      <c r="J63" s="65"/>
      <c r="K63" s="65"/>
    </row>
    <row r="64" spans="1:11" x14ac:dyDescent="0.2">
      <c r="A64" s="65"/>
      <c r="B64" s="65"/>
      <c r="C64" s="65"/>
      <c r="D64" s="65"/>
      <c r="E64" s="65"/>
      <c r="F64" s="65"/>
      <c r="G64" s="65"/>
      <c r="H64" s="65"/>
      <c r="I64" s="65"/>
      <c r="J64" s="65"/>
      <c r="K64" s="65"/>
    </row>
    <row r="65" spans="1:11" x14ac:dyDescent="0.2">
      <c r="A65" s="65"/>
      <c r="B65" s="65"/>
      <c r="C65" s="65"/>
      <c r="D65" s="65"/>
      <c r="E65" s="65"/>
      <c r="F65" s="65"/>
      <c r="G65" s="65"/>
      <c r="H65" s="65"/>
      <c r="I65" s="65"/>
      <c r="J65" s="65"/>
      <c r="K65" s="65"/>
    </row>
    <row r="66" spans="1:11" x14ac:dyDescent="0.2">
      <c r="A66" s="65"/>
      <c r="B66" s="65"/>
      <c r="C66" s="65"/>
      <c r="D66" s="65"/>
      <c r="E66" s="65"/>
      <c r="F66" s="65"/>
      <c r="G66" s="65"/>
      <c r="H66" s="65"/>
      <c r="I66" s="65"/>
      <c r="J66" s="65"/>
      <c r="K66" s="65"/>
    </row>
    <row r="67" spans="1:11" x14ac:dyDescent="0.2">
      <c r="A67" s="65"/>
      <c r="B67" s="65"/>
      <c r="C67" s="65"/>
      <c r="D67" s="65"/>
      <c r="E67" s="65"/>
      <c r="F67" s="65"/>
      <c r="G67" s="65"/>
      <c r="H67" s="65"/>
      <c r="I67" s="65"/>
      <c r="J67" s="65"/>
      <c r="K67" s="65"/>
    </row>
    <row r="68" spans="1:11" x14ac:dyDescent="0.2">
      <c r="A68" s="65"/>
      <c r="B68" s="65"/>
      <c r="C68" s="65"/>
      <c r="D68" s="65"/>
      <c r="E68" s="65"/>
      <c r="F68" s="65"/>
      <c r="G68" s="65"/>
      <c r="H68" s="65"/>
      <c r="I68" s="65"/>
      <c r="J68" s="65"/>
      <c r="K68" s="65"/>
    </row>
    <row r="69" spans="1:11" x14ac:dyDescent="0.2">
      <c r="A69" s="65"/>
      <c r="B69" s="65"/>
      <c r="C69" s="65"/>
      <c r="D69" s="65"/>
      <c r="E69" s="65"/>
      <c r="F69" s="65"/>
      <c r="G69" s="65"/>
      <c r="H69" s="65"/>
      <c r="I69" s="65"/>
      <c r="J69" s="65"/>
      <c r="K69" s="65"/>
    </row>
    <row r="70" spans="1:11" x14ac:dyDescent="0.2">
      <c r="A70" s="65"/>
      <c r="B70" s="65"/>
      <c r="C70" s="65"/>
      <c r="D70" s="65"/>
      <c r="E70" s="65"/>
      <c r="F70" s="65"/>
      <c r="G70" s="65"/>
      <c r="H70" s="65"/>
      <c r="I70" s="65"/>
      <c r="J70" s="65"/>
      <c r="K70" s="65"/>
    </row>
    <row r="71" spans="1:11" x14ac:dyDescent="0.2">
      <c r="A71" s="65"/>
      <c r="B71" s="65"/>
      <c r="C71" s="65"/>
      <c r="D71" s="65"/>
      <c r="E71" s="65"/>
      <c r="F71" s="65"/>
      <c r="G71" s="65"/>
      <c r="H71" s="65"/>
      <c r="I71" s="65"/>
      <c r="J71" s="65"/>
      <c r="K71" s="65"/>
    </row>
    <row r="72" spans="1:11" x14ac:dyDescent="0.2">
      <c r="A72" s="65"/>
      <c r="B72" s="65"/>
      <c r="C72" s="65"/>
      <c r="D72" s="65"/>
      <c r="E72" s="65"/>
      <c r="F72" s="65"/>
      <c r="G72" s="65"/>
      <c r="H72" s="65"/>
      <c r="I72" s="65"/>
      <c r="J72" s="65"/>
      <c r="K72" s="65"/>
    </row>
    <row r="73" spans="1:11" x14ac:dyDescent="0.2">
      <c r="A73" s="65"/>
      <c r="B73" s="65"/>
      <c r="C73" s="65"/>
      <c r="D73" s="65"/>
      <c r="E73" s="65"/>
      <c r="F73" s="65"/>
      <c r="G73" s="65"/>
      <c r="H73" s="65"/>
      <c r="I73" s="65"/>
      <c r="J73" s="65"/>
      <c r="K73" s="65"/>
    </row>
    <row r="74" spans="1:11" x14ac:dyDescent="0.2">
      <c r="A74" s="65"/>
      <c r="B74" s="65"/>
      <c r="C74" s="65"/>
      <c r="D74" s="65"/>
      <c r="E74" s="65"/>
      <c r="F74" s="65"/>
      <c r="G74" s="65"/>
      <c r="H74" s="65"/>
      <c r="I74" s="65"/>
      <c r="J74" s="65"/>
      <c r="K74" s="65"/>
    </row>
    <row r="75" spans="1:11" x14ac:dyDescent="0.2">
      <c r="A75" s="65"/>
      <c r="B75" s="65"/>
      <c r="C75" s="65"/>
      <c r="D75" s="65"/>
      <c r="E75" s="65"/>
      <c r="F75" s="65"/>
      <c r="G75" s="65"/>
      <c r="H75" s="65"/>
      <c r="I75" s="65"/>
      <c r="J75" s="65"/>
      <c r="K75" s="65"/>
    </row>
    <row r="76" spans="1:11" x14ac:dyDescent="0.2">
      <c r="A76" s="65"/>
      <c r="B76" s="65"/>
      <c r="C76" s="65"/>
      <c r="D76" s="65"/>
      <c r="E76" s="65"/>
      <c r="F76" s="65"/>
      <c r="G76" s="65"/>
      <c r="H76" s="65"/>
      <c r="I76" s="65"/>
      <c r="J76" s="65"/>
      <c r="K76" s="65"/>
    </row>
    <row r="77" spans="1:11" x14ac:dyDescent="0.2">
      <c r="A77" s="65"/>
      <c r="B77" s="65"/>
      <c r="C77" s="65"/>
      <c r="D77" s="65"/>
      <c r="E77" s="65"/>
      <c r="F77" s="65"/>
      <c r="G77" s="65"/>
      <c r="H77" s="65"/>
      <c r="I77" s="65"/>
      <c r="J77" s="65"/>
      <c r="K77" s="65"/>
    </row>
    <row r="78" spans="1:11" x14ac:dyDescent="0.2">
      <c r="A78" s="65"/>
      <c r="B78" s="65"/>
      <c r="C78" s="65"/>
      <c r="D78" s="65"/>
      <c r="E78" s="65"/>
      <c r="F78" s="65"/>
      <c r="G78" s="65"/>
      <c r="H78" s="65"/>
      <c r="I78" s="65"/>
      <c r="J78" s="65"/>
      <c r="K78" s="65"/>
    </row>
    <row r="79" spans="1:11" x14ac:dyDescent="0.2">
      <c r="A79" s="65"/>
      <c r="B79" s="65"/>
      <c r="C79" s="65"/>
      <c r="D79" s="65"/>
      <c r="E79" s="65"/>
      <c r="F79" s="65"/>
      <c r="G79" s="65"/>
      <c r="H79" s="65"/>
      <c r="I79" s="65"/>
      <c r="J79" s="65"/>
      <c r="K79" s="65"/>
    </row>
  </sheetData>
  <mergeCells count="6">
    <mergeCell ref="A23:C23"/>
    <mergeCell ref="A24:C25"/>
    <mergeCell ref="A5:C5"/>
    <mergeCell ref="A6:C6"/>
    <mergeCell ref="A7:C8"/>
    <mergeCell ref="A22:C22"/>
  </mergeCells>
  <phoneticPr fontId="1" type="noConversion"/>
  <pageMargins left="0.84" right="0.75" top="0.7" bottom="0.54" header="0.5" footer="0.25"/>
  <pageSetup paperSize="9" orientation="portrait" horizontalDpi="300" verticalDpi="300" r:id="rId1"/>
  <headerFooter alignWithMargins="0">
    <oddFooter>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0"/>
  <sheetViews>
    <sheetView workbookViewId="0">
      <selection activeCell="B12" sqref="B12"/>
    </sheetView>
  </sheetViews>
  <sheetFormatPr defaultRowHeight="11.4" x14ac:dyDescent="0.2"/>
  <cols>
    <col min="1" max="1" width="6.125" customWidth="1"/>
    <col min="2" max="2" width="66.875" customWidth="1"/>
    <col min="3" max="3" width="11.375" customWidth="1"/>
  </cols>
  <sheetData>
    <row r="1" spans="1:11" s="1" customFormat="1" x14ac:dyDescent="0.2">
      <c r="A1" s="62" t="s">
        <v>90</v>
      </c>
    </row>
    <row r="2" spans="1:11" s="1" customFormat="1" x14ac:dyDescent="0.2">
      <c r="A2" s="62" t="str">
        <f>CENTRALIZATOR!A2</f>
        <v>Departamentul Calculatoare</v>
      </c>
    </row>
    <row r="3" spans="1:11" s="1" customFormat="1" x14ac:dyDescent="0.2">
      <c r="A3" s="1" t="s">
        <v>3</v>
      </c>
    </row>
    <row r="4" spans="1:11" s="1" customFormat="1" ht="10.95" customHeight="1" x14ac:dyDescent="0.2"/>
    <row r="5" spans="1:11" s="1" customFormat="1" ht="15" x14ac:dyDescent="0.25">
      <c r="A5" s="102" t="str">
        <f>CENTRALIZATOR!A5</f>
        <v>Dosar concurs acordare titlu abilitare conducere doctorat</v>
      </c>
      <c r="B5" s="102"/>
      <c r="C5" s="63"/>
      <c r="D5" s="63"/>
      <c r="E5" s="63"/>
      <c r="F5" s="63"/>
      <c r="G5" s="63"/>
      <c r="H5" s="63"/>
      <c r="I5" s="63"/>
      <c r="J5" s="63"/>
      <c r="K5" s="63"/>
    </row>
    <row r="6" spans="1:11" s="1" customFormat="1" ht="15" x14ac:dyDescent="0.25">
      <c r="A6" s="158" t="str">
        <f>CENTRALIZATOR!A6</f>
        <v>Candidat: MARCU MARIUS GEORGE</v>
      </c>
      <c r="B6" s="158"/>
      <c r="C6" s="158"/>
      <c r="D6" s="63"/>
      <c r="E6" s="63"/>
      <c r="F6" s="63"/>
      <c r="G6" s="63"/>
      <c r="H6" s="63"/>
      <c r="I6" s="63"/>
      <c r="J6" s="63"/>
      <c r="K6" s="63"/>
    </row>
    <row r="7" spans="1:11" s="1" customFormat="1" ht="21.3" customHeight="1" x14ac:dyDescent="0.2">
      <c r="A7" s="180" t="s">
        <v>92</v>
      </c>
      <c r="B7" s="180"/>
      <c r="C7" s="180"/>
    </row>
    <row r="8" spans="1:11" s="1" customFormat="1" ht="13.2" x14ac:dyDescent="0.25">
      <c r="A8" s="180"/>
      <c r="B8" s="180"/>
      <c r="C8" s="180"/>
      <c r="D8" s="64"/>
      <c r="E8" s="64"/>
      <c r="F8" s="64"/>
      <c r="G8" s="64"/>
      <c r="H8" s="64"/>
      <c r="I8" s="64"/>
      <c r="J8" s="64"/>
      <c r="K8" s="64"/>
    </row>
    <row r="9" spans="1:11" s="1" customFormat="1" ht="14.25" customHeight="1" thickBot="1" x14ac:dyDescent="0.25"/>
    <row r="10" spans="1:11" ht="23.4" thickBot="1" x14ac:dyDescent="0.25">
      <c r="A10" s="78" t="s">
        <v>75</v>
      </c>
      <c r="B10" s="79" t="s">
        <v>93</v>
      </c>
      <c r="C10" s="80" t="s">
        <v>94</v>
      </c>
      <c r="D10" s="65"/>
      <c r="E10" s="65"/>
      <c r="F10" s="65"/>
      <c r="G10" s="65"/>
      <c r="H10" s="65"/>
      <c r="I10" s="65"/>
      <c r="J10" s="65"/>
      <c r="K10" s="65"/>
    </row>
    <row r="11" spans="1:11" ht="57" x14ac:dyDescent="0.2">
      <c r="A11" s="108">
        <v>1</v>
      </c>
      <c r="B11" s="109" t="s">
        <v>280</v>
      </c>
      <c r="C11" s="110">
        <v>1</v>
      </c>
      <c r="D11" s="65"/>
      <c r="E11" s="65"/>
      <c r="F11" s="65"/>
      <c r="G11" s="65"/>
      <c r="H11" s="65"/>
      <c r="I11" s="65"/>
      <c r="J11" s="65"/>
      <c r="K11" s="65"/>
    </row>
    <row r="12" spans="1:11" ht="68.400000000000006" x14ac:dyDescent="0.2">
      <c r="A12" s="87">
        <v>2</v>
      </c>
      <c r="B12" s="132" t="s">
        <v>335</v>
      </c>
      <c r="C12" s="88">
        <v>1</v>
      </c>
      <c r="D12" s="65"/>
      <c r="E12" s="65"/>
      <c r="F12" s="65"/>
      <c r="G12" s="65"/>
      <c r="H12" s="65"/>
      <c r="I12" s="65"/>
      <c r="J12" s="65"/>
      <c r="K12" s="65"/>
    </row>
    <row r="13" spans="1:11" ht="46.2" thickBot="1" x14ac:dyDescent="0.25">
      <c r="A13" s="89">
        <v>3</v>
      </c>
      <c r="B13" s="92" t="s">
        <v>216</v>
      </c>
      <c r="C13" s="90">
        <v>1</v>
      </c>
      <c r="D13" s="65"/>
      <c r="E13" s="65"/>
      <c r="F13" s="65"/>
      <c r="G13" s="65"/>
      <c r="H13" s="65"/>
      <c r="I13" s="65"/>
      <c r="J13" s="65"/>
      <c r="K13" s="65"/>
    </row>
    <row r="14" spans="1:11" ht="12" thickBot="1" x14ac:dyDescent="0.25">
      <c r="A14" s="82"/>
      <c r="B14" s="84" t="s">
        <v>95</v>
      </c>
      <c r="C14" s="80">
        <f>SUM(C11:C13)</f>
        <v>3</v>
      </c>
      <c r="D14" s="65"/>
      <c r="E14" s="65"/>
      <c r="F14" s="65"/>
      <c r="G14" s="65"/>
      <c r="H14" s="65"/>
      <c r="I14" s="65"/>
      <c r="J14" s="65"/>
      <c r="K14" s="65"/>
    </row>
    <row r="15" spans="1:11" x14ac:dyDescent="0.2">
      <c r="A15" s="65"/>
      <c r="B15" s="65"/>
      <c r="C15" s="65"/>
      <c r="D15" s="65"/>
      <c r="E15" s="65"/>
      <c r="F15" s="65"/>
      <c r="G15" s="65"/>
      <c r="H15" s="65"/>
      <c r="I15" s="65"/>
      <c r="J15" s="65"/>
      <c r="K15" s="65"/>
    </row>
    <row r="16" spans="1:11" x14ac:dyDescent="0.2">
      <c r="A16" s="1" t="s">
        <v>101</v>
      </c>
      <c r="B16" s="65"/>
      <c r="C16" s="99" t="s">
        <v>102</v>
      </c>
      <c r="D16" s="65"/>
      <c r="E16" s="65"/>
      <c r="F16" s="65"/>
      <c r="G16" s="65"/>
      <c r="H16" s="65"/>
      <c r="I16" s="65"/>
      <c r="J16" s="65"/>
      <c r="K16" s="65"/>
    </row>
    <row r="17" spans="1:11" x14ac:dyDescent="0.2">
      <c r="A17" s="1" t="str">
        <f>CENTRALIZATOR!A41</f>
        <v>Prof.dr.ing. Vladimir CRETU</v>
      </c>
      <c r="B17" s="65"/>
      <c r="C17" s="99" t="str">
        <f>CENTRALIZATOR!K41</f>
        <v>Conf.dr.ing. Marius MARCU</v>
      </c>
      <c r="D17" s="65"/>
      <c r="E17" s="65"/>
      <c r="F17" s="65"/>
      <c r="G17" s="65"/>
      <c r="H17" s="65"/>
      <c r="I17" s="65"/>
      <c r="J17" s="65"/>
      <c r="K17" s="65"/>
    </row>
    <row r="18" spans="1:11" x14ac:dyDescent="0.2">
      <c r="A18" s="65"/>
      <c r="B18" s="65"/>
      <c r="C18" s="65"/>
      <c r="D18" s="65"/>
      <c r="E18" s="65"/>
      <c r="F18" s="65"/>
      <c r="G18" s="65"/>
      <c r="H18" s="65"/>
      <c r="I18" s="65"/>
      <c r="J18" s="65"/>
      <c r="K18" s="65"/>
    </row>
    <row r="19" spans="1:11" x14ac:dyDescent="0.2">
      <c r="A19" s="65"/>
      <c r="B19" s="65"/>
      <c r="C19" s="65"/>
      <c r="D19" s="65"/>
      <c r="E19" s="65"/>
      <c r="F19" s="65"/>
      <c r="G19" s="65"/>
      <c r="H19" s="65"/>
      <c r="I19" s="65"/>
      <c r="J19" s="65"/>
      <c r="K19" s="65"/>
    </row>
    <row r="20" spans="1:11" s="1" customFormat="1" x14ac:dyDescent="0.2">
      <c r="A20" s="62" t="s">
        <v>90</v>
      </c>
    </row>
    <row r="21" spans="1:11" s="1" customFormat="1" x14ac:dyDescent="0.2">
      <c r="A21" s="62" t="str">
        <f>CENTRALIZATOR!A2</f>
        <v>Departamentul Calculatoare</v>
      </c>
    </row>
    <row r="22" spans="1:11" s="1" customFormat="1" x14ac:dyDescent="0.2">
      <c r="A22" s="1" t="s">
        <v>3</v>
      </c>
    </row>
    <row r="23" spans="1:11" s="1" customFormat="1" ht="10.95" customHeight="1" x14ac:dyDescent="0.2"/>
    <row r="24" spans="1:11" s="1" customFormat="1" ht="15" x14ac:dyDescent="0.25">
      <c r="A24" s="102" t="str">
        <f>CENTRALIZATOR!A5</f>
        <v>Dosar concurs acordare titlu abilitare conducere doctorat</v>
      </c>
      <c r="B24" s="102"/>
      <c r="C24" s="63"/>
      <c r="D24" s="63"/>
      <c r="E24" s="63"/>
      <c r="F24" s="63"/>
      <c r="G24" s="63"/>
      <c r="H24" s="63"/>
      <c r="I24" s="63"/>
      <c r="J24" s="63"/>
      <c r="K24" s="63"/>
    </row>
    <row r="25" spans="1:11" s="1" customFormat="1" ht="15" x14ac:dyDescent="0.25">
      <c r="A25" s="158" t="str">
        <f>CENTRALIZATOR!A6</f>
        <v>Candidat: MARCU MARIUS GEORGE</v>
      </c>
      <c r="B25" s="158"/>
      <c r="C25" s="158"/>
      <c r="D25" s="63"/>
      <c r="E25" s="63"/>
      <c r="F25" s="63"/>
      <c r="G25" s="63"/>
      <c r="H25" s="63"/>
      <c r="I25" s="63"/>
      <c r="J25" s="63"/>
      <c r="K25" s="63"/>
    </row>
    <row r="26" spans="1:11" s="1" customFormat="1" ht="40.200000000000003" customHeight="1" x14ac:dyDescent="0.2">
      <c r="A26" s="180" t="s">
        <v>96</v>
      </c>
      <c r="B26" s="180"/>
      <c r="C26" s="180"/>
    </row>
    <row r="27" spans="1:11" s="1" customFormat="1" ht="13.2" x14ac:dyDescent="0.25">
      <c r="A27" s="180"/>
      <c r="B27" s="180"/>
      <c r="C27" s="180"/>
      <c r="D27" s="64"/>
      <c r="E27" s="64"/>
      <c r="F27" s="64"/>
      <c r="G27" s="64"/>
      <c r="H27" s="64"/>
      <c r="I27" s="64"/>
      <c r="J27" s="64"/>
      <c r="K27" s="64"/>
    </row>
    <row r="28" spans="1:11" s="1" customFormat="1" ht="14.25" customHeight="1" thickBot="1" x14ac:dyDescent="0.25"/>
    <row r="29" spans="1:11" ht="23.4" thickBot="1" x14ac:dyDescent="0.25">
      <c r="A29" s="78" t="s">
        <v>75</v>
      </c>
      <c r="B29" s="79" t="s">
        <v>93</v>
      </c>
      <c r="C29" s="80" t="s">
        <v>94</v>
      </c>
      <c r="D29" s="65"/>
      <c r="E29" s="65"/>
      <c r="F29" s="65"/>
      <c r="G29" s="65"/>
      <c r="H29" s="65"/>
      <c r="I29" s="65"/>
      <c r="J29" s="65"/>
      <c r="K29" s="65"/>
    </row>
    <row r="30" spans="1:11" ht="22.8" x14ac:dyDescent="0.2">
      <c r="A30" s="87">
        <v>1</v>
      </c>
      <c r="B30" s="92" t="s">
        <v>279</v>
      </c>
      <c r="C30" s="88">
        <v>1</v>
      </c>
      <c r="D30" s="65"/>
      <c r="E30" s="65"/>
      <c r="F30" s="65"/>
      <c r="G30" s="65"/>
      <c r="H30" s="65"/>
      <c r="I30" s="65"/>
      <c r="J30" s="65"/>
      <c r="K30" s="65"/>
    </row>
    <row r="31" spans="1:11" ht="22.8" x14ac:dyDescent="0.2">
      <c r="A31" s="87">
        <v>2</v>
      </c>
      <c r="B31" s="92" t="s">
        <v>215</v>
      </c>
      <c r="C31" s="88">
        <v>1</v>
      </c>
      <c r="D31" s="65"/>
      <c r="E31" s="65"/>
      <c r="F31" s="65"/>
      <c r="G31" s="65"/>
      <c r="H31" s="65"/>
      <c r="I31" s="65"/>
      <c r="J31" s="65"/>
      <c r="K31" s="65"/>
    </row>
    <row r="32" spans="1:11" ht="23.4" thickBot="1" x14ac:dyDescent="0.25">
      <c r="A32" s="89">
        <v>3</v>
      </c>
      <c r="B32" s="28" t="s">
        <v>214</v>
      </c>
      <c r="C32" s="90">
        <v>1</v>
      </c>
      <c r="D32" s="65"/>
      <c r="E32" s="65"/>
      <c r="F32" s="65"/>
      <c r="G32" s="65"/>
      <c r="H32" s="65"/>
      <c r="I32" s="65"/>
      <c r="J32" s="65"/>
      <c r="K32" s="65"/>
    </row>
    <row r="33" spans="1:11" ht="12" thickBot="1" x14ac:dyDescent="0.25">
      <c r="A33" s="82"/>
      <c r="B33" s="84" t="s">
        <v>95</v>
      </c>
      <c r="C33" s="80">
        <f>SUM(C30:C32)</f>
        <v>3</v>
      </c>
      <c r="D33" s="65"/>
      <c r="E33" s="65"/>
      <c r="F33" s="65"/>
      <c r="G33" s="65"/>
      <c r="H33" s="65"/>
      <c r="I33" s="65"/>
      <c r="J33" s="65"/>
      <c r="K33" s="65"/>
    </row>
    <row r="34" spans="1:11" ht="57.3" customHeight="1" x14ac:dyDescent="0.2">
      <c r="A34" s="65"/>
      <c r="B34" s="65"/>
      <c r="C34" s="65"/>
      <c r="D34" s="65"/>
      <c r="E34" s="65"/>
      <c r="F34" s="65"/>
      <c r="G34" s="65"/>
      <c r="H34" s="65"/>
      <c r="I34" s="65"/>
      <c r="J34" s="65"/>
      <c r="K34" s="65"/>
    </row>
    <row r="35" spans="1:11" x14ac:dyDescent="0.2">
      <c r="A35" s="1" t="s">
        <v>101</v>
      </c>
      <c r="B35" s="65"/>
      <c r="C35" s="99" t="s">
        <v>102</v>
      </c>
      <c r="D35" s="65"/>
      <c r="E35" s="65"/>
      <c r="F35" s="65"/>
      <c r="G35" s="65"/>
      <c r="H35" s="65"/>
      <c r="I35" s="65"/>
      <c r="J35" s="65"/>
      <c r="K35" s="65"/>
    </row>
    <row r="36" spans="1:11" x14ac:dyDescent="0.2">
      <c r="A36" s="1" t="str">
        <f>CENTRALIZATOR!A41</f>
        <v>Prof.dr.ing. Vladimir CRETU</v>
      </c>
      <c r="B36" s="65"/>
      <c r="C36" s="99" t="str">
        <f>CENTRALIZATOR!K41</f>
        <v>Conf.dr.ing. Marius MARCU</v>
      </c>
      <c r="D36" s="65"/>
      <c r="E36" s="65"/>
      <c r="F36" s="65"/>
      <c r="G36" s="65"/>
      <c r="H36" s="65"/>
      <c r="I36" s="65"/>
      <c r="J36" s="65"/>
      <c r="K36" s="65"/>
    </row>
    <row r="37" spans="1:11" x14ac:dyDescent="0.2">
      <c r="A37" s="65"/>
      <c r="B37" s="65"/>
      <c r="C37" s="65"/>
      <c r="D37" s="65"/>
      <c r="E37" s="65"/>
      <c r="F37" s="65"/>
      <c r="G37" s="65"/>
      <c r="H37" s="65"/>
      <c r="I37" s="65"/>
      <c r="J37" s="65"/>
      <c r="K37" s="65"/>
    </row>
    <row r="38" spans="1:11" x14ac:dyDescent="0.2">
      <c r="A38" s="65"/>
      <c r="B38" s="65"/>
      <c r="C38" s="65"/>
      <c r="D38" s="65"/>
      <c r="E38" s="65"/>
      <c r="F38" s="65"/>
      <c r="G38" s="65"/>
      <c r="H38" s="65"/>
      <c r="I38" s="65"/>
      <c r="J38" s="65"/>
      <c r="K38" s="65"/>
    </row>
    <row r="39" spans="1:11" x14ac:dyDescent="0.2">
      <c r="A39" s="65"/>
      <c r="B39" s="65"/>
      <c r="C39" s="65"/>
      <c r="D39" s="65"/>
      <c r="E39" s="65"/>
      <c r="F39" s="65"/>
      <c r="G39" s="65"/>
      <c r="H39" s="65"/>
      <c r="I39" s="65"/>
      <c r="J39" s="65"/>
      <c r="K39" s="65"/>
    </row>
    <row r="40" spans="1:11" x14ac:dyDescent="0.2">
      <c r="A40" s="65"/>
      <c r="B40" s="65"/>
      <c r="C40" s="65"/>
      <c r="D40" s="65"/>
      <c r="E40" s="65"/>
      <c r="F40" s="65"/>
      <c r="G40" s="65"/>
      <c r="H40" s="65"/>
      <c r="I40" s="65"/>
      <c r="J40" s="65"/>
      <c r="K40" s="65"/>
    </row>
    <row r="41" spans="1:11" x14ac:dyDescent="0.2">
      <c r="A41" s="65"/>
      <c r="B41" s="65"/>
      <c r="C41" s="65"/>
      <c r="D41" s="65"/>
      <c r="E41" s="65"/>
      <c r="F41" s="65"/>
      <c r="G41" s="65"/>
      <c r="H41" s="65"/>
      <c r="I41" s="65"/>
      <c r="J41" s="65"/>
      <c r="K41" s="65"/>
    </row>
    <row r="42" spans="1:11" x14ac:dyDescent="0.2">
      <c r="A42" s="65"/>
      <c r="B42" s="65"/>
      <c r="C42" s="65"/>
      <c r="D42" s="65"/>
      <c r="E42" s="65"/>
      <c r="F42" s="65"/>
      <c r="G42" s="65"/>
      <c r="H42" s="65"/>
      <c r="I42" s="65"/>
      <c r="J42" s="65"/>
      <c r="K42" s="65"/>
    </row>
    <row r="43" spans="1:11" x14ac:dyDescent="0.2">
      <c r="A43" s="65"/>
      <c r="B43" s="65"/>
      <c r="C43" s="65"/>
      <c r="D43" s="65"/>
      <c r="E43" s="65"/>
      <c r="F43" s="65"/>
      <c r="G43" s="65"/>
      <c r="H43" s="65"/>
      <c r="I43" s="65"/>
      <c r="J43" s="65"/>
      <c r="K43" s="65"/>
    </row>
    <row r="44" spans="1:11" x14ac:dyDescent="0.2">
      <c r="A44" s="65"/>
      <c r="B44" s="65"/>
      <c r="C44" s="65"/>
      <c r="D44" s="65"/>
      <c r="E44" s="65"/>
      <c r="F44" s="65"/>
      <c r="G44" s="65"/>
      <c r="H44" s="65"/>
      <c r="I44" s="65"/>
      <c r="J44" s="65"/>
      <c r="K44" s="65"/>
    </row>
    <row r="45" spans="1:11" x14ac:dyDescent="0.2">
      <c r="A45" s="65"/>
      <c r="B45" s="65"/>
      <c r="C45" s="65"/>
      <c r="D45" s="65"/>
      <c r="E45" s="65"/>
      <c r="F45" s="65"/>
      <c r="G45" s="65"/>
      <c r="H45" s="65"/>
      <c r="I45" s="65"/>
      <c r="J45" s="65"/>
      <c r="K45" s="65"/>
    </row>
    <row r="46" spans="1:11" x14ac:dyDescent="0.2">
      <c r="A46" s="65"/>
      <c r="B46" s="65"/>
      <c r="C46" s="65"/>
      <c r="D46" s="65"/>
      <c r="E46" s="65"/>
      <c r="F46" s="65"/>
      <c r="G46" s="65"/>
      <c r="H46" s="65"/>
      <c r="I46" s="65"/>
      <c r="J46" s="65"/>
      <c r="K46" s="65"/>
    </row>
    <row r="47" spans="1:11" x14ac:dyDescent="0.2">
      <c r="A47" s="65"/>
      <c r="B47" s="65"/>
      <c r="C47" s="65"/>
      <c r="D47" s="65"/>
      <c r="E47" s="65"/>
      <c r="F47" s="65"/>
      <c r="G47" s="65"/>
      <c r="H47" s="65"/>
      <c r="I47" s="65"/>
      <c r="J47" s="65"/>
      <c r="K47" s="65"/>
    </row>
    <row r="48" spans="1:11" x14ac:dyDescent="0.2">
      <c r="A48" s="65"/>
      <c r="B48" s="65"/>
      <c r="C48" s="65"/>
      <c r="D48" s="65"/>
      <c r="E48" s="65"/>
      <c r="F48" s="65"/>
      <c r="G48" s="65"/>
      <c r="H48" s="65"/>
      <c r="I48" s="65"/>
      <c r="J48" s="65"/>
      <c r="K48" s="65"/>
    </row>
    <row r="49" spans="1:11" x14ac:dyDescent="0.2">
      <c r="A49" s="65"/>
      <c r="B49" s="65"/>
      <c r="C49" s="65"/>
      <c r="D49" s="65"/>
      <c r="E49" s="65"/>
      <c r="F49" s="65"/>
      <c r="G49" s="65"/>
      <c r="H49" s="65"/>
      <c r="I49" s="65"/>
      <c r="J49" s="65"/>
      <c r="K49" s="65"/>
    </row>
    <row r="50" spans="1:11" x14ac:dyDescent="0.2">
      <c r="A50" s="65"/>
      <c r="B50" s="65"/>
      <c r="C50" s="65"/>
      <c r="D50" s="65"/>
      <c r="E50" s="65"/>
      <c r="F50" s="65"/>
      <c r="G50" s="65"/>
      <c r="H50" s="65"/>
      <c r="I50" s="65"/>
      <c r="J50" s="65"/>
      <c r="K50" s="65"/>
    </row>
    <row r="51" spans="1:11" x14ac:dyDescent="0.2">
      <c r="A51" s="65"/>
      <c r="B51" s="65"/>
      <c r="C51" s="65"/>
      <c r="D51" s="65"/>
      <c r="E51" s="65"/>
      <c r="F51" s="65"/>
      <c r="G51" s="65"/>
      <c r="H51" s="65"/>
      <c r="I51" s="65"/>
      <c r="J51" s="65"/>
      <c r="K51" s="65"/>
    </row>
    <row r="52" spans="1:11" x14ac:dyDescent="0.2">
      <c r="A52" s="65"/>
      <c r="B52" s="65"/>
      <c r="C52" s="65"/>
      <c r="D52" s="65"/>
      <c r="E52" s="65"/>
      <c r="F52" s="65"/>
      <c r="G52" s="65"/>
      <c r="H52" s="65"/>
      <c r="I52" s="65"/>
      <c r="J52" s="65"/>
      <c r="K52" s="65"/>
    </row>
    <row r="53" spans="1:11" x14ac:dyDescent="0.2">
      <c r="A53" s="65"/>
      <c r="B53" s="65"/>
      <c r="C53" s="65"/>
      <c r="D53" s="65"/>
      <c r="E53" s="65"/>
      <c r="F53" s="65"/>
      <c r="G53" s="65"/>
      <c r="H53" s="65"/>
      <c r="I53" s="65"/>
      <c r="J53" s="65"/>
      <c r="K53" s="65"/>
    </row>
    <row r="54" spans="1:11" x14ac:dyDescent="0.2">
      <c r="A54" s="65"/>
      <c r="B54" s="65"/>
      <c r="C54" s="65"/>
      <c r="D54" s="65"/>
      <c r="E54" s="65"/>
      <c r="F54" s="65"/>
      <c r="G54" s="65"/>
      <c r="H54" s="65"/>
      <c r="I54" s="65"/>
      <c r="J54" s="65"/>
      <c r="K54" s="65"/>
    </row>
    <row r="55" spans="1:11" x14ac:dyDescent="0.2">
      <c r="A55" s="65"/>
      <c r="B55" s="65"/>
      <c r="C55" s="65"/>
      <c r="D55" s="65"/>
      <c r="E55" s="65"/>
      <c r="F55" s="65"/>
      <c r="G55" s="65"/>
      <c r="H55" s="65"/>
      <c r="I55" s="65"/>
      <c r="J55" s="65"/>
      <c r="K55" s="65"/>
    </row>
    <row r="56" spans="1:11" x14ac:dyDescent="0.2">
      <c r="A56" s="65"/>
      <c r="B56" s="65"/>
      <c r="C56" s="65"/>
      <c r="D56" s="65"/>
      <c r="E56" s="65"/>
      <c r="F56" s="65"/>
      <c r="G56" s="65"/>
      <c r="H56" s="65"/>
      <c r="I56" s="65"/>
      <c r="J56" s="65"/>
      <c r="K56" s="65"/>
    </row>
    <row r="57" spans="1:11" x14ac:dyDescent="0.2">
      <c r="A57" s="65"/>
      <c r="B57" s="65"/>
      <c r="C57" s="65"/>
      <c r="D57" s="65"/>
      <c r="E57" s="65"/>
      <c r="F57" s="65"/>
      <c r="G57" s="65"/>
      <c r="H57" s="65"/>
      <c r="I57" s="65"/>
      <c r="J57" s="65"/>
      <c r="K57" s="65"/>
    </row>
    <row r="58" spans="1:11" x14ac:dyDescent="0.2">
      <c r="A58" s="65"/>
      <c r="B58" s="65"/>
      <c r="C58" s="65"/>
      <c r="D58" s="65"/>
      <c r="E58" s="65"/>
      <c r="F58" s="65"/>
      <c r="G58" s="65"/>
      <c r="H58" s="65"/>
      <c r="I58" s="65"/>
      <c r="J58" s="65"/>
      <c r="K58" s="65"/>
    </row>
    <row r="59" spans="1:11" x14ac:dyDescent="0.2">
      <c r="A59" s="65"/>
      <c r="B59" s="65"/>
      <c r="C59" s="65"/>
      <c r="D59" s="65"/>
      <c r="E59" s="65"/>
      <c r="F59" s="65"/>
      <c r="G59" s="65"/>
      <c r="H59" s="65"/>
      <c r="I59" s="65"/>
      <c r="J59" s="65"/>
      <c r="K59" s="65"/>
    </row>
    <row r="60" spans="1:11" x14ac:dyDescent="0.2">
      <c r="A60" s="65"/>
      <c r="B60" s="65"/>
      <c r="C60" s="65"/>
      <c r="D60" s="65"/>
      <c r="E60" s="65"/>
      <c r="F60" s="65"/>
      <c r="G60" s="65"/>
      <c r="H60" s="65"/>
      <c r="I60" s="65"/>
      <c r="J60" s="65"/>
      <c r="K60" s="65"/>
    </row>
    <row r="61" spans="1:11" x14ac:dyDescent="0.2">
      <c r="A61" s="65"/>
      <c r="B61" s="65"/>
      <c r="C61" s="65"/>
      <c r="D61" s="65"/>
      <c r="E61" s="65"/>
      <c r="F61" s="65"/>
      <c r="G61" s="65"/>
      <c r="H61" s="65"/>
      <c r="I61" s="65"/>
      <c r="J61" s="65"/>
      <c r="K61" s="65"/>
    </row>
    <row r="62" spans="1:11" x14ac:dyDescent="0.2">
      <c r="A62" s="65"/>
      <c r="B62" s="65"/>
      <c r="C62" s="65"/>
      <c r="D62" s="65"/>
      <c r="E62" s="65"/>
      <c r="F62" s="65"/>
      <c r="G62" s="65"/>
      <c r="H62" s="65"/>
      <c r="I62" s="65"/>
      <c r="J62" s="65"/>
      <c r="K62" s="65"/>
    </row>
    <row r="63" spans="1:11" x14ac:dyDescent="0.2">
      <c r="A63" s="65"/>
      <c r="B63" s="65"/>
      <c r="C63" s="65"/>
      <c r="D63" s="65"/>
      <c r="E63" s="65"/>
      <c r="F63" s="65"/>
      <c r="G63" s="65"/>
      <c r="H63" s="65"/>
      <c r="I63" s="65"/>
      <c r="J63" s="65"/>
      <c r="K63" s="65"/>
    </row>
    <row r="64" spans="1:11" x14ac:dyDescent="0.2">
      <c r="A64" s="65"/>
      <c r="B64" s="65"/>
      <c r="C64" s="65"/>
      <c r="D64" s="65"/>
      <c r="E64" s="65"/>
      <c r="F64" s="65"/>
      <c r="G64" s="65"/>
      <c r="H64" s="65"/>
      <c r="I64" s="65"/>
      <c r="J64" s="65"/>
      <c r="K64" s="65"/>
    </row>
    <row r="65" spans="1:11" x14ac:dyDescent="0.2">
      <c r="A65" s="65"/>
      <c r="B65" s="65"/>
      <c r="C65" s="65"/>
      <c r="D65" s="65"/>
      <c r="E65" s="65"/>
      <c r="F65" s="65"/>
      <c r="G65" s="65"/>
      <c r="H65" s="65"/>
      <c r="I65" s="65"/>
      <c r="J65" s="65"/>
      <c r="K65" s="65"/>
    </row>
    <row r="66" spans="1:11" x14ac:dyDescent="0.2">
      <c r="A66" s="65"/>
      <c r="B66" s="65"/>
      <c r="C66" s="65"/>
      <c r="D66" s="65"/>
      <c r="E66" s="65"/>
      <c r="F66" s="65"/>
      <c r="G66" s="65"/>
      <c r="H66" s="65"/>
      <c r="I66" s="65"/>
      <c r="J66" s="65"/>
      <c r="K66" s="65"/>
    </row>
    <row r="67" spans="1:11" x14ac:dyDescent="0.2">
      <c r="A67" s="65"/>
      <c r="B67" s="65"/>
      <c r="C67" s="65"/>
      <c r="D67" s="65"/>
      <c r="E67" s="65"/>
      <c r="F67" s="65"/>
      <c r="G67" s="65"/>
      <c r="H67" s="65"/>
      <c r="I67" s="65"/>
      <c r="J67" s="65"/>
      <c r="K67" s="65"/>
    </row>
    <row r="68" spans="1:11" x14ac:dyDescent="0.2">
      <c r="A68" s="65"/>
      <c r="B68" s="65"/>
      <c r="C68" s="65"/>
      <c r="D68" s="65"/>
      <c r="E68" s="65"/>
      <c r="F68" s="65"/>
      <c r="G68" s="65"/>
      <c r="H68" s="65"/>
      <c r="I68" s="65"/>
      <c r="J68" s="65"/>
      <c r="K68" s="65"/>
    </row>
    <row r="69" spans="1:11" x14ac:dyDescent="0.2">
      <c r="A69" s="65"/>
      <c r="B69" s="65"/>
      <c r="C69" s="65"/>
      <c r="D69" s="65"/>
      <c r="E69" s="65"/>
      <c r="F69" s="65"/>
      <c r="G69" s="65"/>
      <c r="H69" s="65"/>
      <c r="I69" s="65"/>
      <c r="J69" s="65"/>
      <c r="K69" s="65"/>
    </row>
    <row r="70" spans="1:11" x14ac:dyDescent="0.2">
      <c r="A70" s="65"/>
      <c r="B70" s="65"/>
      <c r="C70" s="65"/>
      <c r="D70" s="65"/>
      <c r="E70" s="65"/>
      <c r="F70" s="65"/>
      <c r="G70" s="65"/>
      <c r="H70" s="65"/>
      <c r="I70" s="65"/>
      <c r="J70" s="65"/>
      <c r="K70" s="65"/>
    </row>
    <row r="71" spans="1:11" x14ac:dyDescent="0.2">
      <c r="A71" s="65"/>
      <c r="B71" s="65"/>
      <c r="C71" s="65"/>
      <c r="D71" s="65"/>
      <c r="E71" s="65"/>
      <c r="F71" s="65"/>
      <c r="G71" s="65"/>
      <c r="H71" s="65"/>
      <c r="I71" s="65"/>
      <c r="J71" s="65"/>
      <c r="K71" s="65"/>
    </row>
    <row r="72" spans="1:11" x14ac:dyDescent="0.2">
      <c r="A72" s="65"/>
      <c r="B72" s="65"/>
      <c r="C72" s="65"/>
      <c r="D72" s="65"/>
      <c r="E72" s="65"/>
      <c r="F72" s="65"/>
      <c r="G72" s="65"/>
      <c r="H72" s="65"/>
      <c r="I72" s="65"/>
      <c r="J72" s="65"/>
      <c r="K72" s="65"/>
    </row>
    <row r="73" spans="1:11" x14ac:dyDescent="0.2">
      <c r="A73" s="65"/>
      <c r="B73" s="65"/>
      <c r="C73" s="65"/>
      <c r="D73" s="65"/>
      <c r="E73" s="65"/>
      <c r="F73" s="65"/>
      <c r="G73" s="65"/>
      <c r="H73" s="65"/>
      <c r="I73" s="65"/>
      <c r="J73" s="65"/>
      <c r="K73" s="65"/>
    </row>
    <row r="74" spans="1:11" x14ac:dyDescent="0.2">
      <c r="A74" s="65"/>
      <c r="B74" s="65"/>
      <c r="C74" s="65"/>
      <c r="D74" s="65"/>
      <c r="E74" s="65"/>
      <c r="F74" s="65"/>
      <c r="G74" s="65"/>
      <c r="H74" s="65"/>
      <c r="I74" s="65"/>
      <c r="J74" s="65"/>
      <c r="K74" s="65"/>
    </row>
    <row r="75" spans="1:11" x14ac:dyDescent="0.2">
      <c r="A75" s="65"/>
      <c r="B75" s="65"/>
      <c r="C75" s="65"/>
      <c r="D75" s="65"/>
      <c r="E75" s="65"/>
      <c r="F75" s="65"/>
      <c r="G75" s="65"/>
      <c r="H75" s="65"/>
      <c r="I75" s="65"/>
      <c r="J75" s="65"/>
      <c r="K75" s="65"/>
    </row>
    <row r="76" spans="1:11" x14ac:dyDescent="0.2">
      <c r="A76" s="65"/>
      <c r="B76" s="65"/>
      <c r="C76" s="65"/>
      <c r="D76" s="65"/>
      <c r="E76" s="65"/>
      <c r="F76" s="65"/>
      <c r="G76" s="65"/>
      <c r="H76" s="65"/>
      <c r="I76" s="65"/>
      <c r="J76" s="65"/>
      <c r="K76" s="65"/>
    </row>
    <row r="77" spans="1:11" x14ac:dyDescent="0.2">
      <c r="A77" s="65"/>
      <c r="B77" s="65"/>
      <c r="C77" s="65"/>
      <c r="D77" s="65"/>
      <c r="E77" s="65"/>
      <c r="F77" s="65"/>
      <c r="G77" s="65"/>
      <c r="H77" s="65"/>
      <c r="I77" s="65"/>
      <c r="J77" s="65"/>
      <c r="K77" s="65"/>
    </row>
    <row r="78" spans="1:11" x14ac:dyDescent="0.2">
      <c r="A78" s="65"/>
      <c r="B78" s="65"/>
      <c r="C78" s="65"/>
      <c r="D78" s="65"/>
      <c r="E78" s="65"/>
      <c r="F78" s="65"/>
      <c r="G78" s="65"/>
      <c r="H78" s="65"/>
      <c r="I78" s="65"/>
      <c r="J78" s="65"/>
      <c r="K78" s="65"/>
    </row>
    <row r="79" spans="1:11" x14ac:dyDescent="0.2">
      <c r="A79" s="65"/>
      <c r="B79" s="65"/>
      <c r="C79" s="65"/>
      <c r="D79" s="65"/>
      <c r="E79" s="65"/>
      <c r="F79" s="65"/>
      <c r="G79" s="65"/>
      <c r="H79" s="65"/>
      <c r="I79" s="65"/>
      <c r="J79" s="65"/>
      <c r="K79" s="65"/>
    </row>
    <row r="80" spans="1:11" x14ac:dyDescent="0.2">
      <c r="A80" s="65"/>
      <c r="B80" s="65"/>
      <c r="C80" s="65"/>
      <c r="D80" s="65"/>
      <c r="E80" s="65"/>
      <c r="F80" s="65"/>
      <c r="G80" s="65"/>
      <c r="H80" s="65"/>
      <c r="I80" s="65"/>
      <c r="J80" s="65"/>
      <c r="K80" s="65"/>
    </row>
  </sheetData>
  <mergeCells count="4">
    <mergeCell ref="A6:C6"/>
    <mergeCell ref="A25:C25"/>
    <mergeCell ref="A26:C27"/>
    <mergeCell ref="A7:C8"/>
  </mergeCells>
  <phoneticPr fontId="1" type="noConversion"/>
  <pageMargins left="0.75" right="0.75" top="0.7" bottom="0.49" header="0.5" footer="0.31"/>
  <pageSetup paperSize="9" orientation="portrait" horizontalDpi="300" verticalDpi="300" r:id="rId1"/>
  <headerFooter alignWithMargins="0">
    <oddFooter>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9"/>
  <sheetViews>
    <sheetView workbookViewId="0">
      <selection activeCell="B14" sqref="B14"/>
    </sheetView>
  </sheetViews>
  <sheetFormatPr defaultRowHeight="11.4" x14ac:dyDescent="0.2"/>
  <cols>
    <col min="1" max="1" width="6.125" customWidth="1"/>
    <col min="2" max="2" width="66.875" customWidth="1"/>
    <col min="3" max="3" width="11.375" customWidth="1"/>
  </cols>
  <sheetData>
    <row r="1" spans="1:12" s="1" customFormat="1" x14ac:dyDescent="0.2">
      <c r="A1" s="62" t="s">
        <v>90</v>
      </c>
    </row>
    <row r="2" spans="1:12" s="1" customFormat="1" x14ac:dyDescent="0.2">
      <c r="A2" s="62" t="str">
        <f>CENTRALIZATOR!A2</f>
        <v>Departamentul Calculatoare</v>
      </c>
    </row>
    <row r="3" spans="1:12" s="1" customFormat="1" x14ac:dyDescent="0.2">
      <c r="A3" s="1" t="s">
        <v>3</v>
      </c>
    </row>
    <row r="4" spans="1:12" s="1" customFormat="1" ht="10.95" customHeight="1" x14ac:dyDescent="0.2"/>
    <row r="5" spans="1:12" s="1" customFormat="1" ht="15" x14ac:dyDescent="0.25">
      <c r="A5" s="158" t="str">
        <f>CENTRALIZATOR!A5</f>
        <v>Dosar concurs acordare titlu abilitare conducere doctorat</v>
      </c>
      <c r="B5" s="158"/>
      <c r="C5" s="158"/>
      <c r="D5" s="63"/>
      <c r="E5" s="63"/>
      <c r="F5" s="63"/>
      <c r="G5" s="63"/>
      <c r="H5" s="63"/>
      <c r="I5" s="63"/>
      <c r="J5" s="63"/>
      <c r="K5" s="63"/>
      <c r="L5" s="63"/>
    </row>
    <row r="6" spans="1:12" s="1" customFormat="1" ht="15" x14ac:dyDescent="0.25">
      <c r="A6" s="158" t="str">
        <f>CENTRALIZATOR!A6</f>
        <v>Candidat: MARCU MARIUS GEORGE</v>
      </c>
      <c r="B6" s="158"/>
      <c r="C6" s="158"/>
      <c r="D6" s="63"/>
      <c r="E6" s="63"/>
      <c r="F6" s="63"/>
      <c r="G6" s="63"/>
      <c r="H6" s="63"/>
      <c r="I6" s="63"/>
      <c r="J6" s="63"/>
      <c r="K6" s="63"/>
      <c r="L6" s="63"/>
    </row>
    <row r="7" spans="1:12" s="1" customFormat="1" ht="21.3" customHeight="1" x14ac:dyDescent="0.2">
      <c r="A7" s="180" t="s">
        <v>97</v>
      </c>
      <c r="B7" s="180"/>
      <c r="C7" s="180"/>
    </row>
    <row r="8" spans="1:12" s="1" customFormat="1" ht="13.2" x14ac:dyDescent="0.25">
      <c r="A8" s="180"/>
      <c r="B8" s="180"/>
      <c r="C8" s="180"/>
      <c r="D8" s="64"/>
      <c r="E8" s="64"/>
      <c r="F8" s="64"/>
      <c r="G8" s="64"/>
      <c r="H8" s="64"/>
      <c r="I8" s="64"/>
      <c r="J8" s="64"/>
      <c r="K8" s="64"/>
    </row>
    <row r="9" spans="1:12" s="1" customFormat="1" ht="14.25" customHeight="1" thickBot="1" x14ac:dyDescent="0.25"/>
    <row r="10" spans="1:12" ht="23.4" thickBot="1" x14ac:dyDescent="0.25">
      <c r="A10" s="78" t="s">
        <v>75</v>
      </c>
      <c r="B10" s="79" t="s">
        <v>93</v>
      </c>
      <c r="C10" s="80" t="s">
        <v>94</v>
      </c>
      <c r="D10" s="65"/>
      <c r="E10" s="65"/>
      <c r="F10" s="65"/>
      <c r="G10" s="65"/>
      <c r="H10" s="65"/>
      <c r="I10" s="65"/>
      <c r="J10" s="65"/>
      <c r="K10" s="65"/>
    </row>
    <row r="11" spans="1:12" ht="34.200000000000003" x14ac:dyDescent="0.2">
      <c r="A11" s="87">
        <v>1</v>
      </c>
      <c r="B11" s="92" t="s">
        <v>286</v>
      </c>
      <c r="C11" s="88">
        <v>1</v>
      </c>
      <c r="D11" s="65"/>
      <c r="E11" s="65"/>
      <c r="F11" s="65"/>
      <c r="G11" s="65"/>
      <c r="H11" s="65"/>
      <c r="I11" s="65"/>
      <c r="J11" s="65"/>
      <c r="K11" s="65"/>
    </row>
    <row r="12" spans="1:12" ht="34.200000000000003" x14ac:dyDescent="0.2">
      <c r="A12" s="87">
        <v>2</v>
      </c>
      <c r="B12" s="92" t="s">
        <v>282</v>
      </c>
      <c r="C12" s="88">
        <v>1</v>
      </c>
      <c r="D12" s="65"/>
      <c r="E12" s="65"/>
      <c r="F12" s="65"/>
      <c r="G12" s="65"/>
      <c r="H12" s="65"/>
      <c r="I12" s="65"/>
      <c r="J12" s="65"/>
      <c r="K12" s="65"/>
    </row>
    <row r="13" spans="1:12" ht="34.200000000000003" x14ac:dyDescent="0.2">
      <c r="A13" s="87">
        <v>3</v>
      </c>
      <c r="B13" s="92" t="s">
        <v>283</v>
      </c>
      <c r="C13" s="88">
        <v>1</v>
      </c>
      <c r="D13" s="65"/>
      <c r="E13" s="65"/>
      <c r="F13" s="65"/>
      <c r="G13" s="65"/>
      <c r="H13" s="65"/>
      <c r="I13" s="65"/>
      <c r="J13" s="65"/>
      <c r="K13" s="65"/>
    </row>
    <row r="14" spans="1:12" ht="34.200000000000003" x14ac:dyDescent="0.2">
      <c r="A14" s="87">
        <v>4</v>
      </c>
      <c r="B14" s="92" t="s">
        <v>284</v>
      </c>
      <c r="C14" s="88">
        <v>1</v>
      </c>
      <c r="D14" s="65"/>
      <c r="E14" s="65"/>
      <c r="F14" s="65"/>
      <c r="G14" s="65"/>
      <c r="H14" s="65"/>
      <c r="I14" s="65"/>
      <c r="J14" s="65"/>
      <c r="K14" s="65"/>
    </row>
    <row r="15" spans="1:12" ht="34.200000000000003" x14ac:dyDescent="0.2">
      <c r="A15" s="87">
        <v>5</v>
      </c>
      <c r="B15" s="92" t="s">
        <v>285</v>
      </c>
      <c r="C15" s="88">
        <v>1</v>
      </c>
      <c r="D15" s="65"/>
      <c r="E15" s="65"/>
      <c r="F15" s="65"/>
      <c r="G15" s="65"/>
      <c r="H15" s="65"/>
      <c r="I15" s="65"/>
      <c r="J15" s="65"/>
      <c r="K15" s="65"/>
    </row>
    <row r="16" spans="1:12" ht="34.200000000000003" x14ac:dyDescent="0.2">
      <c r="A16" s="87">
        <v>6</v>
      </c>
      <c r="B16" s="92" t="s">
        <v>266</v>
      </c>
      <c r="C16" s="88">
        <v>1</v>
      </c>
      <c r="D16" s="65"/>
      <c r="E16" s="65"/>
      <c r="F16" s="65"/>
      <c r="G16" s="65"/>
      <c r="H16" s="65"/>
      <c r="I16" s="65"/>
      <c r="J16" s="65"/>
      <c r="K16" s="65"/>
    </row>
    <row r="17" spans="1:11" ht="23.4" thickBot="1" x14ac:dyDescent="0.25">
      <c r="A17" s="87">
        <v>7</v>
      </c>
      <c r="B17" s="92" t="s">
        <v>218</v>
      </c>
      <c r="C17" s="88">
        <v>1</v>
      </c>
      <c r="D17" s="65"/>
      <c r="E17" s="65"/>
      <c r="F17" s="65"/>
      <c r="G17" s="65"/>
      <c r="H17" s="65"/>
      <c r="I17" s="65"/>
      <c r="J17" s="65"/>
      <c r="K17" s="65"/>
    </row>
    <row r="18" spans="1:11" ht="12" thickBot="1" x14ac:dyDescent="0.25">
      <c r="A18" s="82"/>
      <c r="B18" s="84" t="s">
        <v>95</v>
      </c>
      <c r="C18" s="80">
        <f>SUM(C11:C17)</f>
        <v>7</v>
      </c>
      <c r="D18" s="65"/>
      <c r="E18" s="65"/>
      <c r="F18" s="65"/>
      <c r="G18" s="65"/>
      <c r="H18" s="65"/>
      <c r="I18" s="65"/>
      <c r="J18" s="65"/>
      <c r="K18" s="65"/>
    </row>
    <row r="19" spans="1:11" ht="129.75" customHeight="1" x14ac:dyDescent="0.2">
      <c r="A19" s="65"/>
      <c r="B19" s="65"/>
      <c r="C19" s="65"/>
      <c r="D19" s="65"/>
      <c r="E19" s="65"/>
      <c r="F19" s="65"/>
      <c r="G19" s="65"/>
      <c r="H19" s="65"/>
      <c r="I19" s="65"/>
      <c r="J19" s="65"/>
      <c r="K19" s="65"/>
    </row>
    <row r="20" spans="1:11" x14ac:dyDescent="0.2">
      <c r="A20" s="1" t="s">
        <v>101</v>
      </c>
      <c r="B20" s="65"/>
      <c r="C20" s="99" t="s">
        <v>102</v>
      </c>
      <c r="D20" s="65"/>
      <c r="E20" s="65"/>
      <c r="F20" s="65"/>
      <c r="G20" s="65"/>
      <c r="H20" s="65"/>
      <c r="I20" s="65"/>
      <c r="J20" s="65"/>
      <c r="K20" s="65"/>
    </row>
    <row r="21" spans="1:11" x14ac:dyDescent="0.2">
      <c r="A21" s="1" t="str">
        <f>CENTRALIZATOR!A41</f>
        <v>Prof.dr.ing. Vladimir CRETU</v>
      </c>
      <c r="B21" s="65"/>
      <c r="C21" s="99" t="str">
        <f>CENTRALIZATOR!K41</f>
        <v>Conf.dr.ing. Marius MARCU</v>
      </c>
      <c r="D21" s="65"/>
      <c r="E21" s="65"/>
      <c r="F21" s="65"/>
      <c r="G21" s="65"/>
      <c r="H21" s="65"/>
      <c r="I21" s="65"/>
      <c r="J21" s="65"/>
      <c r="K21" s="65"/>
    </row>
    <row r="22" spans="1:11" x14ac:dyDescent="0.2">
      <c r="A22" s="65"/>
      <c r="B22" s="65"/>
      <c r="C22" s="65"/>
      <c r="D22" s="65"/>
      <c r="E22" s="65"/>
      <c r="F22" s="65"/>
      <c r="G22" s="65"/>
      <c r="H22" s="65"/>
      <c r="I22" s="65"/>
      <c r="J22" s="65"/>
      <c r="K22" s="65"/>
    </row>
    <row r="23" spans="1:11" x14ac:dyDescent="0.2">
      <c r="A23" s="65"/>
      <c r="B23" s="65"/>
      <c r="C23" s="65"/>
      <c r="D23" s="65"/>
      <c r="E23" s="65"/>
      <c r="F23" s="65"/>
      <c r="G23" s="65"/>
      <c r="H23" s="65"/>
      <c r="I23" s="65"/>
      <c r="J23" s="65"/>
      <c r="K23" s="65"/>
    </row>
    <row r="24" spans="1:11" x14ac:dyDescent="0.2">
      <c r="A24" s="65"/>
      <c r="B24" s="65"/>
      <c r="C24" s="65"/>
      <c r="D24" s="65"/>
      <c r="E24" s="65"/>
      <c r="F24" s="65"/>
      <c r="G24" s="65"/>
      <c r="H24" s="65"/>
      <c r="I24" s="65"/>
      <c r="J24" s="65"/>
      <c r="K24" s="65"/>
    </row>
    <row r="25" spans="1:11" x14ac:dyDescent="0.2">
      <c r="A25" s="65"/>
      <c r="B25" s="65"/>
      <c r="C25" s="65"/>
      <c r="D25" s="65"/>
      <c r="E25" s="65"/>
      <c r="F25" s="65"/>
      <c r="G25" s="65"/>
      <c r="H25" s="65"/>
      <c r="I25" s="65"/>
      <c r="J25" s="65"/>
      <c r="K25" s="65"/>
    </row>
    <row r="26" spans="1:11" x14ac:dyDescent="0.2">
      <c r="A26" s="65"/>
      <c r="B26" s="65"/>
      <c r="C26" s="65"/>
      <c r="D26" s="65"/>
      <c r="E26" s="65"/>
      <c r="F26" s="65"/>
      <c r="G26" s="65"/>
      <c r="H26" s="65"/>
      <c r="I26" s="65"/>
      <c r="J26" s="65"/>
      <c r="K26" s="65"/>
    </row>
    <row r="27" spans="1:11" x14ac:dyDescent="0.2">
      <c r="A27" s="65"/>
      <c r="B27" s="65"/>
      <c r="C27" s="65"/>
      <c r="D27" s="65"/>
      <c r="E27" s="65"/>
      <c r="F27" s="65"/>
      <c r="G27" s="65"/>
      <c r="H27" s="65"/>
      <c r="I27" s="65"/>
      <c r="J27" s="65"/>
      <c r="K27" s="65"/>
    </row>
    <row r="28" spans="1:11" x14ac:dyDescent="0.2">
      <c r="A28" s="65"/>
      <c r="B28" s="65"/>
      <c r="C28" s="65"/>
      <c r="D28" s="65"/>
      <c r="E28" s="65"/>
      <c r="F28" s="65"/>
      <c r="G28" s="65"/>
      <c r="H28" s="65"/>
      <c r="I28" s="65"/>
      <c r="J28" s="65"/>
      <c r="K28" s="65"/>
    </row>
    <row r="29" spans="1:11" x14ac:dyDescent="0.2">
      <c r="A29" s="65"/>
      <c r="B29" s="65"/>
      <c r="C29" s="65"/>
      <c r="D29" s="65"/>
      <c r="E29" s="65"/>
      <c r="F29" s="65"/>
      <c r="G29" s="65"/>
      <c r="H29" s="65"/>
      <c r="I29" s="65"/>
      <c r="J29" s="65"/>
      <c r="K29" s="65"/>
    </row>
    <row r="30" spans="1:11" x14ac:dyDescent="0.2">
      <c r="A30" s="65"/>
      <c r="B30" s="65"/>
      <c r="C30" s="65"/>
      <c r="D30" s="65"/>
      <c r="E30" s="65"/>
      <c r="F30" s="65"/>
      <c r="G30" s="65"/>
      <c r="H30" s="65"/>
      <c r="I30" s="65"/>
      <c r="J30" s="65"/>
      <c r="K30" s="65"/>
    </row>
    <row r="31" spans="1:11" x14ac:dyDescent="0.2">
      <c r="A31" s="65"/>
      <c r="B31" s="65"/>
      <c r="C31" s="65"/>
      <c r="D31" s="65"/>
      <c r="E31" s="65"/>
      <c r="F31" s="65"/>
      <c r="G31" s="65"/>
      <c r="H31" s="65"/>
      <c r="I31" s="65"/>
      <c r="J31" s="65"/>
      <c r="K31" s="65"/>
    </row>
    <row r="32" spans="1:11" x14ac:dyDescent="0.2">
      <c r="A32" s="65"/>
      <c r="B32" s="65"/>
      <c r="C32" s="65"/>
      <c r="D32" s="65"/>
      <c r="E32" s="65"/>
      <c r="F32" s="65"/>
      <c r="G32" s="65"/>
      <c r="H32" s="65"/>
      <c r="I32" s="65"/>
      <c r="J32" s="65"/>
      <c r="K32" s="65"/>
    </row>
    <row r="33" spans="1:11" x14ac:dyDescent="0.2">
      <c r="A33" s="65"/>
      <c r="B33" s="65"/>
      <c r="C33" s="65"/>
      <c r="D33" s="65"/>
      <c r="E33" s="65"/>
      <c r="F33" s="65"/>
      <c r="G33" s="65"/>
      <c r="H33" s="65"/>
      <c r="I33" s="65"/>
      <c r="J33" s="65"/>
      <c r="K33" s="65"/>
    </row>
    <row r="34" spans="1:11" x14ac:dyDescent="0.2">
      <c r="A34" s="65"/>
      <c r="B34" s="65"/>
      <c r="C34" s="65"/>
      <c r="D34" s="65"/>
      <c r="E34" s="65"/>
      <c r="F34" s="65"/>
      <c r="G34" s="65"/>
      <c r="H34" s="65"/>
      <c r="I34" s="65"/>
      <c r="J34" s="65"/>
      <c r="K34" s="65"/>
    </row>
    <row r="35" spans="1:11" x14ac:dyDescent="0.2">
      <c r="A35" s="65"/>
      <c r="B35" s="65"/>
      <c r="C35" s="65"/>
      <c r="D35" s="65"/>
      <c r="E35" s="65"/>
      <c r="F35" s="65"/>
      <c r="G35" s="65"/>
      <c r="H35" s="65"/>
      <c r="I35" s="65"/>
      <c r="J35" s="65"/>
      <c r="K35" s="65"/>
    </row>
    <row r="36" spans="1:11" x14ac:dyDescent="0.2">
      <c r="A36" s="65"/>
      <c r="B36" s="65"/>
      <c r="C36" s="65"/>
      <c r="D36" s="65"/>
      <c r="E36" s="65"/>
      <c r="F36" s="65"/>
      <c r="G36" s="65"/>
      <c r="H36" s="65"/>
      <c r="I36" s="65"/>
      <c r="J36" s="65"/>
      <c r="K36" s="65"/>
    </row>
    <row r="37" spans="1:11" x14ac:dyDescent="0.2">
      <c r="A37" s="65"/>
      <c r="B37" s="65"/>
      <c r="C37" s="65"/>
      <c r="D37" s="65"/>
      <c r="E37" s="65"/>
      <c r="F37" s="65"/>
      <c r="G37" s="65"/>
      <c r="H37" s="65"/>
      <c r="I37" s="65"/>
      <c r="J37" s="65"/>
      <c r="K37" s="65"/>
    </row>
    <row r="38" spans="1:11" x14ac:dyDescent="0.2">
      <c r="A38" s="65"/>
      <c r="B38" s="65"/>
      <c r="C38" s="65"/>
      <c r="D38" s="65"/>
      <c r="E38" s="65"/>
      <c r="F38" s="65"/>
      <c r="G38" s="65"/>
      <c r="H38" s="65"/>
      <c r="I38" s="65"/>
      <c r="J38" s="65"/>
      <c r="K38" s="65"/>
    </row>
    <row r="39" spans="1:11" x14ac:dyDescent="0.2">
      <c r="A39" s="65"/>
      <c r="B39" s="65"/>
      <c r="C39" s="65"/>
      <c r="D39" s="65"/>
      <c r="E39" s="65"/>
      <c r="F39" s="65"/>
      <c r="G39" s="65"/>
      <c r="H39" s="65"/>
      <c r="I39" s="65"/>
      <c r="J39" s="65"/>
      <c r="K39" s="65"/>
    </row>
    <row r="40" spans="1:11" x14ac:dyDescent="0.2">
      <c r="A40" s="65"/>
      <c r="B40" s="65"/>
      <c r="C40" s="65"/>
      <c r="D40" s="65"/>
      <c r="E40" s="65"/>
      <c r="F40" s="65"/>
      <c r="G40" s="65"/>
      <c r="H40" s="65"/>
      <c r="I40" s="65"/>
      <c r="J40" s="65"/>
      <c r="K40" s="65"/>
    </row>
    <row r="41" spans="1:11" x14ac:dyDescent="0.2">
      <c r="A41" s="65"/>
      <c r="B41" s="65"/>
      <c r="C41" s="65"/>
      <c r="D41" s="65"/>
      <c r="E41" s="65"/>
      <c r="F41" s="65"/>
      <c r="G41" s="65"/>
      <c r="H41" s="65"/>
      <c r="I41" s="65"/>
      <c r="J41" s="65"/>
      <c r="K41" s="65"/>
    </row>
    <row r="42" spans="1:11" x14ac:dyDescent="0.2">
      <c r="A42" s="65"/>
      <c r="B42" s="65"/>
      <c r="C42" s="65"/>
      <c r="D42" s="65"/>
      <c r="E42" s="65"/>
      <c r="F42" s="65"/>
      <c r="G42" s="65"/>
      <c r="H42" s="65"/>
      <c r="I42" s="65"/>
      <c r="J42" s="65"/>
      <c r="K42" s="65"/>
    </row>
    <row r="43" spans="1:11" x14ac:dyDescent="0.2">
      <c r="A43" s="65"/>
      <c r="B43" s="65"/>
      <c r="C43" s="65"/>
      <c r="D43" s="65"/>
      <c r="E43" s="65"/>
      <c r="F43" s="65"/>
      <c r="G43" s="65"/>
      <c r="H43" s="65"/>
      <c r="I43" s="65"/>
      <c r="J43" s="65"/>
      <c r="K43" s="65"/>
    </row>
    <row r="44" spans="1:11" x14ac:dyDescent="0.2">
      <c r="A44" s="65"/>
      <c r="B44" s="65"/>
      <c r="C44" s="65"/>
      <c r="D44" s="65"/>
      <c r="E44" s="65"/>
      <c r="F44" s="65"/>
      <c r="G44" s="65"/>
      <c r="H44" s="65"/>
      <c r="I44" s="65"/>
      <c r="J44" s="65"/>
      <c r="K44" s="65"/>
    </row>
    <row r="45" spans="1:11" x14ac:dyDescent="0.2">
      <c r="A45" s="65"/>
      <c r="B45" s="65"/>
      <c r="C45" s="65"/>
      <c r="D45" s="65"/>
      <c r="E45" s="65"/>
      <c r="F45" s="65"/>
      <c r="G45" s="65"/>
      <c r="H45" s="65"/>
      <c r="I45" s="65"/>
      <c r="J45" s="65"/>
      <c r="K45" s="65"/>
    </row>
    <row r="46" spans="1:11" x14ac:dyDescent="0.2">
      <c r="A46" s="65"/>
      <c r="B46" s="65"/>
      <c r="C46" s="65"/>
      <c r="D46" s="65"/>
      <c r="E46" s="65"/>
      <c r="F46" s="65"/>
      <c r="G46" s="65"/>
      <c r="H46" s="65"/>
      <c r="I46" s="65"/>
      <c r="J46" s="65"/>
      <c r="K46" s="65"/>
    </row>
    <row r="47" spans="1:11" x14ac:dyDescent="0.2">
      <c r="A47" s="65"/>
      <c r="B47" s="65"/>
      <c r="C47" s="65"/>
      <c r="D47" s="65"/>
      <c r="E47" s="65"/>
      <c r="F47" s="65"/>
      <c r="G47" s="65"/>
      <c r="H47" s="65"/>
      <c r="I47" s="65"/>
      <c r="J47" s="65"/>
      <c r="K47" s="65"/>
    </row>
    <row r="48" spans="1:11" x14ac:dyDescent="0.2">
      <c r="A48" s="65"/>
      <c r="B48" s="65"/>
      <c r="C48" s="65"/>
      <c r="D48" s="65"/>
      <c r="E48" s="65"/>
      <c r="F48" s="65"/>
      <c r="G48" s="65"/>
      <c r="H48" s="65"/>
      <c r="I48" s="65"/>
      <c r="J48" s="65"/>
      <c r="K48" s="65"/>
    </row>
    <row r="49" spans="1:11" x14ac:dyDescent="0.2">
      <c r="A49" s="65"/>
      <c r="B49" s="65"/>
      <c r="C49" s="65"/>
      <c r="D49" s="65"/>
      <c r="E49" s="65"/>
      <c r="F49" s="65"/>
      <c r="G49" s="65"/>
      <c r="H49" s="65"/>
      <c r="I49" s="65"/>
      <c r="J49" s="65"/>
      <c r="K49" s="65"/>
    </row>
    <row r="50" spans="1:11" x14ac:dyDescent="0.2">
      <c r="A50" s="65"/>
      <c r="B50" s="65"/>
      <c r="C50" s="65"/>
      <c r="D50" s="65"/>
      <c r="E50" s="65"/>
      <c r="F50" s="65"/>
      <c r="G50" s="65"/>
      <c r="H50" s="65"/>
      <c r="I50" s="65"/>
      <c r="J50" s="65"/>
      <c r="K50" s="65"/>
    </row>
    <row r="51" spans="1:11" x14ac:dyDescent="0.2">
      <c r="A51" s="65"/>
      <c r="B51" s="65"/>
      <c r="C51" s="65"/>
      <c r="D51" s="65"/>
      <c r="E51" s="65"/>
      <c r="F51" s="65"/>
      <c r="G51" s="65"/>
      <c r="H51" s="65"/>
      <c r="I51" s="65"/>
      <c r="J51" s="65"/>
      <c r="K51" s="65"/>
    </row>
    <row r="52" spans="1:11" x14ac:dyDescent="0.2">
      <c r="A52" s="65"/>
      <c r="B52" s="65"/>
      <c r="C52" s="65"/>
      <c r="D52" s="65"/>
      <c r="E52" s="65"/>
      <c r="F52" s="65"/>
      <c r="G52" s="65"/>
      <c r="H52" s="65"/>
      <c r="I52" s="65"/>
      <c r="J52" s="65"/>
      <c r="K52" s="65"/>
    </row>
    <row r="53" spans="1:11" x14ac:dyDescent="0.2">
      <c r="A53" s="65"/>
      <c r="B53" s="65"/>
      <c r="C53" s="65"/>
      <c r="D53" s="65"/>
      <c r="E53" s="65"/>
      <c r="F53" s="65"/>
      <c r="G53" s="65"/>
      <c r="H53" s="65"/>
      <c r="I53" s="65"/>
      <c r="J53" s="65"/>
      <c r="K53" s="65"/>
    </row>
    <row r="54" spans="1:11" x14ac:dyDescent="0.2">
      <c r="A54" s="65"/>
      <c r="B54" s="65"/>
      <c r="C54" s="65"/>
      <c r="D54" s="65"/>
      <c r="E54" s="65"/>
      <c r="F54" s="65"/>
      <c r="G54" s="65"/>
      <c r="H54" s="65"/>
      <c r="I54" s="65"/>
      <c r="J54" s="65"/>
      <c r="K54" s="65"/>
    </row>
    <row r="55" spans="1:11" x14ac:dyDescent="0.2">
      <c r="A55" s="65"/>
      <c r="B55" s="65"/>
      <c r="C55" s="65"/>
      <c r="D55" s="65"/>
      <c r="E55" s="65"/>
      <c r="F55" s="65"/>
      <c r="G55" s="65"/>
      <c r="H55" s="65"/>
      <c r="I55" s="65"/>
      <c r="J55" s="65"/>
      <c r="K55" s="65"/>
    </row>
    <row r="56" spans="1:11" x14ac:dyDescent="0.2">
      <c r="A56" s="65"/>
      <c r="B56" s="65"/>
      <c r="C56" s="65"/>
      <c r="D56" s="65"/>
      <c r="E56" s="65"/>
      <c r="F56" s="65"/>
      <c r="G56" s="65"/>
      <c r="H56" s="65"/>
      <c r="I56" s="65"/>
      <c r="J56" s="65"/>
      <c r="K56" s="65"/>
    </row>
    <row r="57" spans="1:11" x14ac:dyDescent="0.2">
      <c r="A57" s="65"/>
      <c r="B57" s="65"/>
      <c r="C57" s="65"/>
      <c r="D57" s="65"/>
      <c r="E57" s="65"/>
      <c r="F57" s="65"/>
      <c r="G57" s="65"/>
      <c r="H57" s="65"/>
      <c r="I57" s="65"/>
      <c r="J57" s="65"/>
      <c r="K57" s="65"/>
    </row>
    <row r="58" spans="1:11" x14ac:dyDescent="0.2">
      <c r="A58" s="65"/>
      <c r="B58" s="65"/>
      <c r="C58" s="65"/>
      <c r="D58" s="65"/>
      <c r="E58" s="65"/>
      <c r="F58" s="65"/>
      <c r="G58" s="65"/>
      <c r="H58" s="65"/>
      <c r="I58" s="65"/>
      <c r="J58" s="65"/>
      <c r="K58" s="65"/>
    </row>
    <row r="59" spans="1:11" x14ac:dyDescent="0.2">
      <c r="A59" s="65"/>
      <c r="B59" s="65"/>
      <c r="C59" s="65"/>
      <c r="D59" s="65"/>
      <c r="E59" s="65"/>
      <c r="F59" s="65"/>
      <c r="G59" s="65"/>
      <c r="H59" s="65"/>
      <c r="I59" s="65"/>
      <c r="J59" s="65"/>
      <c r="K59" s="65"/>
    </row>
    <row r="60" spans="1:11" x14ac:dyDescent="0.2">
      <c r="A60" s="65"/>
      <c r="B60" s="65"/>
      <c r="C60" s="65"/>
      <c r="D60" s="65"/>
      <c r="E60" s="65"/>
      <c r="F60" s="65"/>
      <c r="G60" s="65"/>
      <c r="H60" s="65"/>
      <c r="I60" s="65"/>
      <c r="J60" s="65"/>
      <c r="K60" s="65"/>
    </row>
    <row r="61" spans="1:11" x14ac:dyDescent="0.2">
      <c r="A61" s="65"/>
      <c r="B61" s="65"/>
      <c r="C61" s="65"/>
      <c r="D61" s="65"/>
      <c r="E61" s="65"/>
      <c r="F61" s="65"/>
      <c r="G61" s="65"/>
      <c r="H61" s="65"/>
      <c r="I61" s="65"/>
      <c r="J61" s="65"/>
      <c r="K61" s="65"/>
    </row>
    <row r="62" spans="1:11" x14ac:dyDescent="0.2">
      <c r="A62" s="65"/>
      <c r="B62" s="65"/>
      <c r="C62" s="65"/>
      <c r="D62" s="65"/>
      <c r="E62" s="65"/>
      <c r="F62" s="65"/>
      <c r="G62" s="65"/>
      <c r="H62" s="65"/>
      <c r="I62" s="65"/>
      <c r="J62" s="65"/>
      <c r="K62" s="65"/>
    </row>
    <row r="63" spans="1:11" x14ac:dyDescent="0.2">
      <c r="A63" s="65"/>
      <c r="B63" s="65"/>
      <c r="C63" s="65"/>
      <c r="D63" s="65"/>
      <c r="E63" s="65"/>
      <c r="F63" s="65"/>
      <c r="G63" s="65"/>
      <c r="H63" s="65"/>
      <c r="I63" s="65"/>
      <c r="J63" s="65"/>
      <c r="K63" s="65"/>
    </row>
    <row r="64" spans="1:11" x14ac:dyDescent="0.2">
      <c r="A64" s="65"/>
      <c r="B64" s="65"/>
      <c r="C64" s="65"/>
      <c r="D64" s="65"/>
      <c r="E64" s="65"/>
      <c r="F64" s="65"/>
      <c r="G64" s="65"/>
      <c r="H64" s="65"/>
      <c r="I64" s="65"/>
      <c r="J64" s="65"/>
      <c r="K64" s="65"/>
    </row>
    <row r="65" spans="1:11" x14ac:dyDescent="0.2">
      <c r="A65" s="65"/>
      <c r="B65" s="65"/>
      <c r="C65" s="65"/>
      <c r="D65" s="65"/>
      <c r="E65" s="65"/>
      <c r="F65" s="65"/>
      <c r="G65" s="65"/>
      <c r="H65" s="65"/>
      <c r="I65" s="65"/>
      <c r="J65" s="65"/>
      <c r="K65" s="65"/>
    </row>
    <row r="66" spans="1:11" x14ac:dyDescent="0.2">
      <c r="A66" s="65"/>
      <c r="B66" s="65"/>
      <c r="C66" s="65"/>
      <c r="D66" s="65"/>
      <c r="E66" s="65"/>
      <c r="F66" s="65"/>
      <c r="G66" s="65"/>
      <c r="H66" s="65"/>
      <c r="I66" s="65"/>
      <c r="J66" s="65"/>
      <c r="K66" s="65"/>
    </row>
    <row r="67" spans="1:11" x14ac:dyDescent="0.2">
      <c r="A67" s="65"/>
      <c r="B67" s="65"/>
      <c r="C67" s="65"/>
      <c r="D67" s="65"/>
      <c r="E67" s="65"/>
      <c r="F67" s="65"/>
      <c r="G67" s="65"/>
      <c r="H67" s="65"/>
      <c r="I67" s="65"/>
      <c r="J67" s="65"/>
      <c r="K67" s="65"/>
    </row>
    <row r="68" spans="1:11" x14ac:dyDescent="0.2">
      <c r="A68" s="65"/>
      <c r="B68" s="65"/>
      <c r="C68" s="65"/>
      <c r="D68" s="65"/>
      <c r="E68" s="65"/>
      <c r="F68" s="65"/>
      <c r="G68" s="65"/>
      <c r="H68" s="65"/>
      <c r="I68" s="65"/>
      <c r="J68" s="65"/>
      <c r="K68" s="65"/>
    </row>
    <row r="69" spans="1:11" x14ac:dyDescent="0.2">
      <c r="A69" s="65"/>
      <c r="B69" s="65"/>
      <c r="C69" s="65"/>
      <c r="D69" s="65"/>
      <c r="E69" s="65"/>
      <c r="F69" s="65"/>
      <c r="G69" s="65"/>
      <c r="H69" s="65"/>
      <c r="I69" s="65"/>
      <c r="J69" s="65"/>
      <c r="K69" s="65"/>
    </row>
  </sheetData>
  <mergeCells count="3">
    <mergeCell ref="A5:C5"/>
    <mergeCell ref="A6:C6"/>
    <mergeCell ref="A7:C8"/>
  </mergeCells>
  <phoneticPr fontId="1" type="noConversion"/>
  <pageMargins left="0.75" right="0.75" top="0.7" bottom="0.51" header="0.5" footer="0.28999999999999998"/>
  <pageSetup paperSize="9" orientation="portrait" horizontalDpi="300" verticalDpi="300" r:id="rId1"/>
  <headerFooter alignWithMargins="0">
    <oddFooter>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6"/>
  <sheetViews>
    <sheetView tabSelected="1" workbookViewId="0">
      <selection activeCell="H5" sqref="H5:L15"/>
    </sheetView>
  </sheetViews>
  <sheetFormatPr defaultRowHeight="11.4" x14ac:dyDescent="0.2"/>
  <cols>
    <col min="1" max="1" width="4.75" customWidth="1"/>
    <col min="2" max="2" width="66.875" customWidth="1"/>
    <col min="3" max="3" width="8.75" customWidth="1"/>
    <col min="4" max="4" width="9.375" customWidth="1"/>
    <col min="5" max="5" width="10" customWidth="1"/>
  </cols>
  <sheetData>
    <row r="1" spans="1:13" s="1" customFormat="1" x14ac:dyDescent="0.2">
      <c r="A1" s="62" t="s">
        <v>90</v>
      </c>
    </row>
    <row r="2" spans="1:13" s="1" customFormat="1" x14ac:dyDescent="0.2">
      <c r="A2" s="62" t="str">
        <f>CENTRALIZATOR!A2</f>
        <v>Departamentul Calculatoare</v>
      </c>
    </row>
    <row r="3" spans="1:13" s="1" customFormat="1" x14ac:dyDescent="0.2">
      <c r="A3" s="1" t="s">
        <v>3</v>
      </c>
    </row>
    <row r="4" spans="1:13" s="1" customFormat="1" ht="10.95" customHeight="1" x14ac:dyDescent="0.2"/>
    <row r="5" spans="1:13" s="1" customFormat="1" ht="15" x14ac:dyDescent="0.25">
      <c r="A5" s="158" t="str">
        <f>CENTRALIZATOR!A5</f>
        <v>Dosar concurs acordare titlu abilitare conducere doctorat</v>
      </c>
      <c r="B5" s="158"/>
      <c r="C5" s="158"/>
      <c r="D5" s="158"/>
      <c r="E5" s="63"/>
      <c r="F5" s="63"/>
      <c r="G5" s="63"/>
      <c r="H5" s="63"/>
      <c r="I5" s="63"/>
      <c r="J5" s="63"/>
      <c r="K5" s="63"/>
      <c r="L5" s="63"/>
    </row>
    <row r="6" spans="1:13" s="1" customFormat="1" ht="15" x14ac:dyDescent="0.25">
      <c r="A6" s="158" t="str">
        <f>CENTRALIZATOR!A6</f>
        <v>Candidat: MARCU MARIUS GEORGE</v>
      </c>
      <c r="B6" s="158"/>
      <c r="C6" s="158"/>
      <c r="D6" s="158"/>
      <c r="E6" s="63"/>
      <c r="F6" s="63"/>
      <c r="G6" s="63"/>
      <c r="H6" s="63"/>
      <c r="I6" s="63"/>
      <c r="J6" s="63"/>
      <c r="K6" s="63"/>
      <c r="L6" s="63"/>
    </row>
    <row r="7" spans="1:13" s="1" customFormat="1" ht="21.3" customHeight="1" x14ac:dyDescent="0.2">
      <c r="A7" s="180" t="s">
        <v>98</v>
      </c>
      <c r="B7" s="180"/>
      <c r="C7" s="180"/>
      <c r="D7" s="180"/>
      <c r="E7" s="180"/>
    </row>
    <row r="8" spans="1:13" s="1" customFormat="1" ht="13.2" x14ac:dyDescent="0.25">
      <c r="A8" s="180"/>
      <c r="B8" s="180"/>
      <c r="C8" s="180"/>
      <c r="D8" s="180"/>
      <c r="E8" s="180"/>
      <c r="F8" s="64"/>
      <c r="G8" s="64"/>
      <c r="H8" s="64"/>
      <c r="I8" s="64"/>
      <c r="J8" s="64"/>
      <c r="K8" s="64"/>
      <c r="L8" s="64"/>
      <c r="M8" s="64"/>
    </row>
    <row r="9" spans="1:13" s="1" customFormat="1" ht="14.25" customHeight="1" thickBot="1" x14ac:dyDescent="0.25"/>
    <row r="10" spans="1:13" ht="23.4" thickBot="1" x14ac:dyDescent="0.25">
      <c r="A10" s="78" t="s">
        <v>75</v>
      </c>
      <c r="B10" s="79" t="s">
        <v>93</v>
      </c>
      <c r="C10" s="79" t="s">
        <v>100</v>
      </c>
      <c r="D10" s="79" t="s">
        <v>99</v>
      </c>
      <c r="E10" s="80" t="s">
        <v>94</v>
      </c>
      <c r="F10" s="65"/>
      <c r="G10" s="65"/>
      <c r="H10" s="65"/>
      <c r="I10" s="65"/>
      <c r="J10" s="65"/>
      <c r="K10" s="65"/>
      <c r="L10" s="65"/>
      <c r="M10" s="65"/>
    </row>
    <row r="11" spans="1:13" ht="34.200000000000003" x14ac:dyDescent="0.2">
      <c r="A11" s="87">
        <v>1</v>
      </c>
      <c r="B11" s="131" t="s">
        <v>326</v>
      </c>
      <c r="C11" s="76">
        <v>2</v>
      </c>
      <c r="D11" s="76">
        <v>0.52900000000000003</v>
      </c>
      <c r="E11" s="88">
        <f t="shared" ref="E11:E36" si="0">ROUND((25+20*D11)/C11,2)</f>
        <v>17.79</v>
      </c>
      <c r="F11" s="65" t="s">
        <v>207</v>
      </c>
      <c r="G11" s="112"/>
      <c r="H11" s="65">
        <v>0.52900000000000003</v>
      </c>
      <c r="I11" s="65">
        <v>0.29399999999999998</v>
      </c>
      <c r="K11" s="65"/>
      <c r="L11" s="65"/>
      <c r="M11" s="65"/>
    </row>
    <row r="12" spans="1:13" ht="22.8" x14ac:dyDescent="0.2">
      <c r="A12" s="87">
        <v>2</v>
      </c>
      <c r="B12" s="131" t="s">
        <v>238</v>
      </c>
      <c r="C12" s="76">
        <v>1</v>
      </c>
      <c r="D12" s="76">
        <v>0.83599999999999997</v>
      </c>
      <c r="E12" s="88">
        <f t="shared" si="0"/>
        <v>41.72</v>
      </c>
      <c r="F12" s="112" t="s">
        <v>207</v>
      </c>
      <c r="G12" s="112"/>
      <c r="H12" s="65">
        <v>0.83599999999999997</v>
      </c>
      <c r="I12" s="65">
        <v>0.46500000000000002</v>
      </c>
      <c r="J12" s="65">
        <v>0.92300000000000004</v>
      </c>
      <c r="K12" s="65"/>
      <c r="L12" s="65"/>
      <c r="M12" s="65"/>
    </row>
    <row r="13" spans="1:13" ht="34.200000000000003" x14ac:dyDescent="0.2">
      <c r="A13" s="87">
        <v>3</v>
      </c>
      <c r="B13" s="131" t="s">
        <v>147</v>
      </c>
      <c r="C13" s="76">
        <v>4</v>
      </c>
      <c r="D13" s="76">
        <v>0.53700000000000003</v>
      </c>
      <c r="E13" s="88">
        <f t="shared" si="0"/>
        <v>8.94</v>
      </c>
      <c r="F13" s="65" t="s">
        <v>207</v>
      </c>
      <c r="G13" s="112"/>
      <c r="H13" s="65">
        <v>0.53700000000000003</v>
      </c>
      <c r="I13" s="65">
        <v>0.252</v>
      </c>
      <c r="J13" s="65"/>
      <c r="K13" s="65"/>
      <c r="L13" s="65"/>
      <c r="M13" s="65"/>
    </row>
    <row r="14" spans="1:13" ht="45.6" x14ac:dyDescent="0.2">
      <c r="A14" s="87">
        <v>4</v>
      </c>
      <c r="B14" s="131" t="s">
        <v>153</v>
      </c>
      <c r="C14" s="76">
        <v>5</v>
      </c>
      <c r="D14" s="76">
        <v>0.83599999999999997</v>
      </c>
      <c r="E14" s="88">
        <f t="shared" si="0"/>
        <v>8.34</v>
      </c>
      <c r="F14" s="65" t="s">
        <v>207</v>
      </c>
      <c r="G14" s="112"/>
      <c r="H14" s="65">
        <v>0.83599999999999997</v>
      </c>
      <c r="I14" s="65">
        <v>0.46500000000000002</v>
      </c>
      <c r="J14" s="65"/>
      <c r="K14" s="65"/>
      <c r="L14" s="65"/>
      <c r="M14" s="65"/>
    </row>
    <row r="15" spans="1:13" ht="34.200000000000003" x14ac:dyDescent="0.2">
      <c r="A15" s="87">
        <v>5</v>
      </c>
      <c r="B15" s="132" t="s">
        <v>290</v>
      </c>
      <c r="C15" s="76">
        <v>4</v>
      </c>
      <c r="D15" s="76">
        <v>0.25</v>
      </c>
      <c r="E15" s="88">
        <f>ROUND((25+20*D15)/C15,2)</f>
        <v>7.5</v>
      </c>
      <c r="F15" s="65"/>
      <c r="G15" s="112"/>
      <c r="H15" s="65"/>
      <c r="I15" s="65"/>
      <c r="J15" s="65"/>
      <c r="K15" s="65"/>
      <c r="L15" s="65"/>
      <c r="M15" s="65"/>
    </row>
    <row r="16" spans="1:13" ht="45.6" x14ac:dyDescent="0.2">
      <c r="A16" s="87">
        <v>6</v>
      </c>
      <c r="B16" s="131" t="s">
        <v>288</v>
      </c>
      <c r="C16" s="76">
        <v>2</v>
      </c>
      <c r="D16" s="76">
        <v>0.25</v>
      </c>
      <c r="E16" s="88">
        <f t="shared" si="0"/>
        <v>15</v>
      </c>
      <c r="F16" s="65"/>
      <c r="G16" s="112"/>
      <c r="H16" s="65"/>
      <c r="I16" s="65"/>
      <c r="J16" s="65"/>
      <c r="K16" s="65"/>
      <c r="L16" s="65"/>
      <c r="M16" s="65"/>
    </row>
    <row r="17" spans="1:13" ht="45.6" x14ac:dyDescent="0.2">
      <c r="A17" s="87">
        <v>7</v>
      </c>
      <c r="B17" s="132" t="s">
        <v>251</v>
      </c>
      <c r="C17" s="76">
        <v>3</v>
      </c>
      <c r="D17" s="76">
        <v>0.25</v>
      </c>
      <c r="E17" s="88">
        <f t="shared" si="0"/>
        <v>10</v>
      </c>
      <c r="F17" s="65"/>
      <c r="G17" s="112"/>
      <c r="H17" s="65"/>
      <c r="I17" s="65"/>
      <c r="J17" s="65"/>
      <c r="K17" s="65"/>
      <c r="L17" s="65"/>
      <c r="M17" s="65"/>
    </row>
    <row r="18" spans="1:13" ht="45.6" x14ac:dyDescent="0.2">
      <c r="A18" s="87">
        <v>8</v>
      </c>
      <c r="B18" s="132" t="s">
        <v>252</v>
      </c>
      <c r="C18" s="76">
        <v>3</v>
      </c>
      <c r="D18" s="76">
        <v>0.25</v>
      </c>
      <c r="E18" s="88">
        <f t="shared" si="0"/>
        <v>10</v>
      </c>
      <c r="F18" s="65"/>
      <c r="G18" s="112"/>
      <c r="H18" s="65"/>
      <c r="I18" s="65"/>
      <c r="J18" s="65"/>
      <c r="K18" s="65"/>
      <c r="L18" s="65"/>
      <c r="M18" s="65"/>
    </row>
    <row r="19" spans="1:13" ht="45.6" x14ac:dyDescent="0.2">
      <c r="A19" s="87">
        <v>9</v>
      </c>
      <c r="B19" s="131" t="s">
        <v>235</v>
      </c>
      <c r="C19" s="76">
        <v>2</v>
      </c>
      <c r="D19" s="76">
        <v>0.25</v>
      </c>
      <c r="E19" s="88">
        <f t="shared" si="0"/>
        <v>15</v>
      </c>
      <c r="F19" s="112"/>
      <c r="G19" s="112"/>
      <c r="H19" s="65"/>
      <c r="I19" s="65"/>
      <c r="J19" s="65"/>
      <c r="K19" s="65"/>
      <c r="L19" s="65"/>
      <c r="M19" s="65"/>
    </row>
    <row r="20" spans="1:13" ht="51" customHeight="1" x14ac:dyDescent="0.2">
      <c r="A20" s="87">
        <v>10</v>
      </c>
      <c r="B20" s="132" t="s">
        <v>237</v>
      </c>
      <c r="C20" s="76">
        <v>2</v>
      </c>
      <c r="D20" s="76">
        <v>0.25</v>
      </c>
      <c r="E20" s="88">
        <f t="shared" si="0"/>
        <v>15</v>
      </c>
      <c r="F20" s="112"/>
      <c r="G20" s="112"/>
      <c r="H20" s="65"/>
      <c r="I20" s="65"/>
      <c r="J20" s="65"/>
      <c r="K20" s="65"/>
      <c r="L20" s="65"/>
      <c r="M20" s="65"/>
    </row>
    <row r="21" spans="1:13" ht="51" customHeight="1" x14ac:dyDescent="0.2">
      <c r="A21" s="87">
        <v>11</v>
      </c>
      <c r="B21" s="132" t="s">
        <v>176</v>
      </c>
      <c r="C21" s="76">
        <v>2</v>
      </c>
      <c r="D21" s="76">
        <v>0.25</v>
      </c>
      <c r="E21" s="88">
        <f t="shared" si="0"/>
        <v>15</v>
      </c>
      <c r="F21" s="112"/>
      <c r="G21" s="112"/>
      <c r="H21" s="65"/>
      <c r="I21" s="65"/>
      <c r="J21" s="65"/>
      <c r="K21" s="65"/>
      <c r="L21" s="65"/>
      <c r="M21" s="65"/>
    </row>
    <row r="22" spans="1:13" ht="45.6" x14ac:dyDescent="0.2">
      <c r="A22" s="87">
        <v>12</v>
      </c>
      <c r="B22" s="131" t="s">
        <v>142</v>
      </c>
      <c r="C22" s="76">
        <v>3</v>
      </c>
      <c r="D22" s="76">
        <v>0.25</v>
      </c>
      <c r="E22" s="88">
        <f t="shared" si="0"/>
        <v>10</v>
      </c>
      <c r="F22" s="112"/>
      <c r="G22" s="112"/>
      <c r="H22" s="65"/>
      <c r="I22" s="65"/>
      <c r="J22" s="65"/>
      <c r="K22" s="65"/>
      <c r="L22" s="65"/>
      <c r="M22" s="65"/>
    </row>
    <row r="23" spans="1:13" ht="57" x14ac:dyDescent="0.2">
      <c r="A23" s="87">
        <v>13</v>
      </c>
      <c r="B23" s="131" t="s">
        <v>143</v>
      </c>
      <c r="C23" s="76">
        <v>3</v>
      </c>
      <c r="D23" s="76">
        <v>0.25</v>
      </c>
      <c r="E23" s="88">
        <f t="shared" si="0"/>
        <v>10</v>
      </c>
      <c r="F23" s="112"/>
      <c r="G23" s="112"/>
      <c r="H23" s="65"/>
      <c r="I23" s="65"/>
      <c r="J23" s="65"/>
      <c r="K23" s="65"/>
      <c r="L23" s="65"/>
      <c r="M23" s="65"/>
    </row>
    <row r="24" spans="1:13" ht="57" x14ac:dyDescent="0.2">
      <c r="A24" s="87">
        <v>14</v>
      </c>
      <c r="B24" s="131" t="s">
        <v>145</v>
      </c>
      <c r="C24" s="76">
        <v>5</v>
      </c>
      <c r="D24" s="76">
        <v>0.25</v>
      </c>
      <c r="E24" s="88">
        <f t="shared" si="0"/>
        <v>6</v>
      </c>
      <c r="F24" s="112"/>
      <c r="G24" s="112"/>
      <c r="H24" s="65"/>
      <c r="I24" s="65"/>
      <c r="J24" s="65"/>
      <c r="K24" s="65"/>
      <c r="L24" s="65"/>
      <c r="M24" s="65"/>
    </row>
    <row r="25" spans="1:13" ht="45.6" x14ac:dyDescent="0.2">
      <c r="A25" s="87">
        <v>15</v>
      </c>
      <c r="B25" s="131" t="s">
        <v>140</v>
      </c>
      <c r="C25" s="76">
        <v>5</v>
      </c>
      <c r="D25" s="76">
        <v>0.25</v>
      </c>
      <c r="E25" s="88">
        <f t="shared" si="0"/>
        <v>6</v>
      </c>
      <c r="F25" s="112"/>
      <c r="G25" s="112"/>
      <c r="H25" s="65"/>
      <c r="I25" s="65"/>
      <c r="J25" s="65"/>
      <c r="K25" s="65"/>
      <c r="L25" s="65"/>
      <c r="M25" s="65"/>
    </row>
    <row r="26" spans="1:13" ht="57" x14ac:dyDescent="0.2">
      <c r="A26" s="87">
        <v>16</v>
      </c>
      <c r="B26" s="131" t="s">
        <v>137</v>
      </c>
      <c r="C26" s="76">
        <v>4</v>
      </c>
      <c r="D26" s="76">
        <v>0.25</v>
      </c>
      <c r="E26" s="88">
        <f t="shared" si="0"/>
        <v>7.5</v>
      </c>
      <c r="F26" s="112"/>
      <c r="G26" s="112"/>
      <c r="H26" s="65"/>
      <c r="I26" s="65"/>
      <c r="J26" s="65"/>
      <c r="K26" s="65"/>
      <c r="L26" s="65"/>
      <c r="M26" s="65"/>
    </row>
    <row r="27" spans="1:13" ht="57" x14ac:dyDescent="0.2">
      <c r="A27" s="87">
        <v>17</v>
      </c>
      <c r="B27" s="131" t="s">
        <v>141</v>
      </c>
      <c r="C27" s="76">
        <v>3</v>
      </c>
      <c r="D27" s="76">
        <v>0.25</v>
      </c>
      <c r="E27" s="88">
        <f t="shared" si="0"/>
        <v>10</v>
      </c>
      <c r="F27" s="112"/>
      <c r="G27" s="112"/>
      <c r="H27" s="65"/>
      <c r="I27" s="65"/>
      <c r="J27" s="65"/>
      <c r="K27" s="65"/>
      <c r="L27" s="65"/>
      <c r="M27" s="65"/>
    </row>
    <row r="28" spans="1:13" ht="57" x14ac:dyDescent="0.2">
      <c r="A28" s="87">
        <v>18</v>
      </c>
      <c r="B28" s="131" t="s">
        <v>129</v>
      </c>
      <c r="C28" s="76">
        <v>5</v>
      </c>
      <c r="D28" s="76">
        <v>0.25</v>
      </c>
      <c r="E28" s="88">
        <f t="shared" si="0"/>
        <v>6</v>
      </c>
      <c r="F28" s="112"/>
      <c r="G28" s="112"/>
      <c r="H28" s="65"/>
      <c r="I28" s="65"/>
      <c r="J28" s="65"/>
      <c r="K28" s="65"/>
      <c r="L28" s="65"/>
      <c r="M28" s="65"/>
    </row>
    <row r="29" spans="1:13" ht="57" x14ac:dyDescent="0.2">
      <c r="A29" s="87">
        <v>19</v>
      </c>
      <c r="B29" s="131" t="s">
        <v>130</v>
      </c>
      <c r="C29" s="76">
        <v>6</v>
      </c>
      <c r="D29" s="76">
        <v>0.25</v>
      </c>
      <c r="E29" s="88">
        <f t="shared" si="0"/>
        <v>5</v>
      </c>
      <c r="F29" s="112"/>
      <c r="G29" s="112"/>
      <c r="H29" s="65"/>
      <c r="I29" s="65"/>
      <c r="J29" s="65"/>
      <c r="K29" s="65"/>
      <c r="L29" s="65"/>
      <c r="M29" s="65"/>
    </row>
    <row r="30" spans="1:13" ht="45.6" x14ac:dyDescent="0.2">
      <c r="A30" s="87">
        <v>20</v>
      </c>
      <c r="B30" s="92" t="s">
        <v>217</v>
      </c>
      <c r="C30" s="76">
        <v>3</v>
      </c>
      <c r="D30" s="76">
        <v>0.25</v>
      </c>
      <c r="E30" s="88">
        <f t="shared" si="0"/>
        <v>10</v>
      </c>
      <c r="F30" s="112"/>
      <c r="G30" s="112"/>
      <c r="H30" s="65"/>
      <c r="I30" s="65"/>
      <c r="J30" s="65"/>
      <c r="K30" s="65"/>
      <c r="L30" s="65"/>
      <c r="M30" s="65"/>
    </row>
    <row r="31" spans="1:13" ht="57" x14ac:dyDescent="0.2">
      <c r="A31" s="87">
        <v>21</v>
      </c>
      <c r="B31" s="131" t="s">
        <v>127</v>
      </c>
      <c r="C31" s="76">
        <v>4</v>
      </c>
      <c r="D31" s="76">
        <v>0.25</v>
      </c>
      <c r="E31" s="88">
        <f t="shared" si="0"/>
        <v>7.5</v>
      </c>
      <c r="F31" s="112"/>
      <c r="G31" s="112"/>
      <c r="H31" s="65"/>
      <c r="I31" s="65"/>
      <c r="J31" s="65"/>
      <c r="K31" s="65"/>
      <c r="L31" s="65"/>
      <c r="M31" s="65"/>
    </row>
    <row r="32" spans="1:13" ht="45.6" x14ac:dyDescent="0.2">
      <c r="A32" s="87">
        <v>22</v>
      </c>
      <c r="B32" s="131" t="s">
        <v>125</v>
      </c>
      <c r="C32" s="76">
        <v>4</v>
      </c>
      <c r="D32" s="76">
        <v>0.25</v>
      </c>
      <c r="E32" s="88">
        <f t="shared" si="0"/>
        <v>7.5</v>
      </c>
      <c r="F32" s="112"/>
      <c r="G32" s="112"/>
      <c r="H32" s="65"/>
      <c r="I32" s="65"/>
      <c r="J32" s="65"/>
      <c r="K32" s="65"/>
      <c r="L32" s="65"/>
      <c r="M32" s="65"/>
    </row>
    <row r="33" spans="1:13" ht="45.6" x14ac:dyDescent="0.2">
      <c r="A33" s="87">
        <v>23</v>
      </c>
      <c r="B33" s="131" t="s">
        <v>126</v>
      </c>
      <c r="C33" s="76">
        <v>2</v>
      </c>
      <c r="D33" s="76">
        <v>0.25</v>
      </c>
      <c r="E33" s="88">
        <f t="shared" si="0"/>
        <v>15</v>
      </c>
      <c r="F33" s="112"/>
      <c r="G33" s="112"/>
      <c r="H33" s="65"/>
      <c r="I33" s="65"/>
      <c r="J33" s="65"/>
      <c r="K33" s="65"/>
      <c r="L33" s="65"/>
      <c r="M33" s="65"/>
    </row>
    <row r="34" spans="1:13" ht="45.6" x14ac:dyDescent="0.2">
      <c r="A34" s="87">
        <v>24</v>
      </c>
      <c r="B34" s="132" t="s">
        <v>193</v>
      </c>
      <c r="C34" s="76">
        <v>3</v>
      </c>
      <c r="D34" s="76">
        <v>0.25</v>
      </c>
      <c r="E34" s="88">
        <f t="shared" si="0"/>
        <v>10</v>
      </c>
      <c r="F34" s="112"/>
      <c r="G34" s="112"/>
      <c r="H34" s="65"/>
      <c r="I34" s="65"/>
      <c r="J34" s="65"/>
      <c r="K34" s="65"/>
      <c r="L34" s="65"/>
      <c r="M34" s="65"/>
    </row>
    <row r="35" spans="1:13" ht="45.6" x14ac:dyDescent="0.2">
      <c r="A35" s="87">
        <v>25</v>
      </c>
      <c r="B35" s="131" t="s">
        <v>119</v>
      </c>
      <c r="C35" s="76">
        <v>4</v>
      </c>
      <c r="D35" s="76">
        <v>0.25</v>
      </c>
      <c r="E35" s="88">
        <f t="shared" si="0"/>
        <v>7.5</v>
      </c>
      <c r="F35" s="112"/>
      <c r="G35" s="112"/>
      <c r="H35" s="65"/>
      <c r="I35" s="65"/>
      <c r="J35" s="65"/>
      <c r="K35" s="65"/>
      <c r="L35" s="65"/>
      <c r="M35" s="65"/>
    </row>
    <row r="36" spans="1:13" ht="34.799999999999997" thickBot="1" x14ac:dyDescent="0.25">
      <c r="A36" s="87">
        <v>26</v>
      </c>
      <c r="B36" s="114" t="s">
        <v>202</v>
      </c>
      <c r="C36" s="76">
        <v>3</v>
      </c>
      <c r="D36" s="76">
        <v>0.25</v>
      </c>
      <c r="E36" s="88">
        <f t="shared" si="0"/>
        <v>10</v>
      </c>
      <c r="F36" s="112"/>
      <c r="G36" s="112"/>
      <c r="H36" s="65"/>
      <c r="I36" s="65"/>
      <c r="J36" s="65"/>
      <c r="K36" s="65"/>
      <c r="L36" s="65"/>
      <c r="M36" s="65"/>
    </row>
    <row r="37" spans="1:13" ht="12" thickBot="1" x14ac:dyDescent="0.25">
      <c r="A37" s="82"/>
      <c r="B37" s="181" t="s">
        <v>95</v>
      </c>
      <c r="C37" s="182"/>
      <c r="D37" s="91">
        <f>SUM(D11:D36)</f>
        <v>8.2379999999999995</v>
      </c>
      <c r="E37" s="80">
        <f>SUM(E11:E36)</f>
        <v>292.29000000000002</v>
      </c>
      <c r="F37" s="65"/>
      <c r="G37" s="65"/>
      <c r="H37" s="65"/>
      <c r="I37" s="65"/>
      <c r="J37" s="65"/>
      <c r="K37" s="65"/>
      <c r="L37" s="65"/>
      <c r="M37" s="65"/>
    </row>
    <row r="38" spans="1:13" x14ac:dyDescent="0.2">
      <c r="A38" s="65"/>
      <c r="B38" s="65"/>
      <c r="C38" s="65"/>
      <c r="D38" s="65"/>
      <c r="E38" s="65"/>
      <c r="F38" s="65"/>
      <c r="G38" s="65"/>
      <c r="H38" s="65"/>
      <c r="I38" s="65"/>
      <c r="J38" s="65"/>
      <c r="K38" s="65"/>
      <c r="L38" s="65"/>
      <c r="M38" s="65"/>
    </row>
    <row r="39" spans="1:13" x14ac:dyDescent="0.2">
      <c r="A39" s="1" t="s">
        <v>101</v>
      </c>
      <c r="B39" s="65"/>
      <c r="C39" s="65"/>
      <c r="D39" s="65"/>
      <c r="E39" s="99" t="s">
        <v>102</v>
      </c>
      <c r="F39" s="65"/>
      <c r="G39" s="65"/>
      <c r="H39" s="65"/>
      <c r="I39" s="65"/>
      <c r="J39" s="65"/>
      <c r="K39" s="65"/>
      <c r="L39" s="65"/>
      <c r="M39" s="65"/>
    </row>
    <row r="40" spans="1:13" x14ac:dyDescent="0.2">
      <c r="A40" s="1" t="str">
        <f>CENTRALIZATOR!A41</f>
        <v>Prof.dr.ing. Vladimir CRETU</v>
      </c>
      <c r="B40" s="65"/>
      <c r="C40" s="65"/>
      <c r="D40" s="65"/>
      <c r="E40" s="99" t="str">
        <f>CENTRALIZATOR!K41</f>
        <v>Conf.dr.ing. Marius MARCU</v>
      </c>
      <c r="F40" s="65"/>
      <c r="G40" s="65"/>
      <c r="H40" s="65"/>
      <c r="I40" s="65"/>
      <c r="J40" s="65"/>
      <c r="K40" s="65"/>
      <c r="L40" s="65"/>
      <c r="M40" s="65"/>
    </row>
    <row r="41" spans="1:13" x14ac:dyDescent="0.2">
      <c r="A41" s="65"/>
      <c r="B41" s="65"/>
      <c r="C41" s="65"/>
      <c r="D41" s="65"/>
      <c r="E41" s="65"/>
      <c r="F41" s="65"/>
      <c r="G41" s="65"/>
      <c r="H41" s="65"/>
      <c r="I41" s="65"/>
      <c r="J41" s="65"/>
      <c r="K41" s="65"/>
      <c r="L41" s="65"/>
      <c r="M41" s="65"/>
    </row>
    <row r="42" spans="1:13" x14ac:dyDescent="0.2">
      <c r="A42" s="65"/>
      <c r="B42" s="65"/>
      <c r="C42" s="65"/>
      <c r="D42" s="65"/>
      <c r="E42" s="65"/>
      <c r="F42" s="65"/>
      <c r="G42" s="65"/>
      <c r="H42" s="65"/>
      <c r="I42" s="65"/>
      <c r="J42" s="65"/>
      <c r="K42" s="65"/>
      <c r="L42" s="65"/>
      <c r="M42" s="65"/>
    </row>
    <row r="43" spans="1:13" x14ac:dyDescent="0.2">
      <c r="A43" s="65"/>
      <c r="B43" s="65"/>
      <c r="C43" s="65"/>
      <c r="D43" s="65"/>
      <c r="E43" s="65"/>
      <c r="F43" s="65"/>
      <c r="G43" s="65"/>
      <c r="H43" s="65"/>
      <c r="I43" s="65"/>
      <c r="J43" s="65"/>
      <c r="K43" s="65"/>
      <c r="L43" s="65"/>
      <c r="M43" s="65"/>
    </row>
    <row r="44" spans="1:13" x14ac:dyDescent="0.2">
      <c r="A44" s="65"/>
      <c r="B44" s="65"/>
      <c r="C44" s="65"/>
      <c r="D44" s="65"/>
      <c r="E44" s="65"/>
      <c r="F44" s="65"/>
      <c r="G44" s="65"/>
      <c r="H44" s="65"/>
      <c r="I44" s="65"/>
      <c r="J44" s="65"/>
      <c r="K44" s="65"/>
      <c r="L44" s="65"/>
      <c r="M44" s="65"/>
    </row>
    <row r="45" spans="1:13" x14ac:dyDescent="0.2">
      <c r="A45" s="65"/>
      <c r="B45" s="65"/>
      <c r="C45" s="65"/>
      <c r="D45" s="65"/>
      <c r="E45" s="65"/>
      <c r="F45" s="65"/>
      <c r="G45" s="65"/>
      <c r="H45" s="65"/>
      <c r="I45" s="65"/>
      <c r="J45" s="65"/>
      <c r="K45" s="65"/>
      <c r="L45" s="65"/>
      <c r="M45" s="65"/>
    </row>
    <row r="46" spans="1:13" x14ac:dyDescent="0.2">
      <c r="A46" s="65"/>
      <c r="B46" s="65"/>
      <c r="C46" s="65"/>
      <c r="D46" s="65"/>
      <c r="E46" s="65"/>
      <c r="F46" s="65"/>
      <c r="G46" s="65"/>
      <c r="H46" s="65"/>
      <c r="I46" s="65"/>
      <c r="J46" s="65"/>
      <c r="K46" s="65"/>
      <c r="L46" s="65"/>
      <c r="M46" s="65"/>
    </row>
    <row r="47" spans="1:13" x14ac:dyDescent="0.2">
      <c r="A47" s="65"/>
      <c r="B47" s="65"/>
      <c r="C47" s="65"/>
      <c r="D47" s="65"/>
      <c r="E47" s="65"/>
      <c r="F47" s="65"/>
      <c r="G47" s="65"/>
      <c r="H47" s="65"/>
      <c r="I47" s="65"/>
      <c r="J47" s="65"/>
      <c r="K47" s="65"/>
      <c r="L47" s="65"/>
      <c r="M47" s="65"/>
    </row>
    <row r="48" spans="1:13" x14ac:dyDescent="0.2">
      <c r="A48" s="65"/>
      <c r="B48" s="65"/>
      <c r="C48" s="65"/>
      <c r="D48" s="65"/>
      <c r="E48" s="65"/>
      <c r="F48" s="65"/>
      <c r="G48" s="65"/>
      <c r="H48" s="65"/>
      <c r="I48" s="65"/>
      <c r="J48" s="65"/>
      <c r="K48" s="65"/>
      <c r="L48" s="65"/>
      <c r="M48" s="65"/>
    </row>
    <row r="49" spans="1:13" x14ac:dyDescent="0.2">
      <c r="A49" s="65"/>
      <c r="B49" s="65"/>
      <c r="C49" s="65"/>
      <c r="D49" s="65"/>
      <c r="E49" s="65"/>
      <c r="F49" s="65"/>
      <c r="G49" s="65"/>
      <c r="H49" s="65"/>
      <c r="I49" s="65"/>
      <c r="J49" s="65"/>
      <c r="K49" s="65"/>
      <c r="L49" s="65"/>
      <c r="M49" s="65"/>
    </row>
    <row r="50" spans="1:13" x14ac:dyDescent="0.2">
      <c r="A50" s="65"/>
      <c r="B50" s="65"/>
      <c r="C50" s="65"/>
      <c r="D50" s="65"/>
      <c r="E50" s="65"/>
      <c r="F50" s="65"/>
      <c r="G50" s="65"/>
      <c r="H50" s="65"/>
      <c r="I50" s="65"/>
      <c r="J50" s="65"/>
      <c r="K50" s="65"/>
      <c r="L50" s="65"/>
      <c r="M50" s="65"/>
    </row>
    <row r="51" spans="1:13" x14ac:dyDescent="0.2">
      <c r="A51" s="65"/>
      <c r="B51" s="65"/>
      <c r="C51" s="65"/>
      <c r="D51" s="65"/>
      <c r="E51" s="65"/>
      <c r="F51" s="65"/>
      <c r="G51" s="65"/>
      <c r="H51" s="65"/>
      <c r="I51" s="65"/>
      <c r="J51" s="65"/>
      <c r="K51" s="65"/>
      <c r="L51" s="65"/>
      <c r="M51" s="65"/>
    </row>
    <row r="52" spans="1:13" x14ac:dyDescent="0.2">
      <c r="A52" s="65"/>
      <c r="B52" s="65"/>
      <c r="C52" s="65"/>
      <c r="D52" s="65"/>
      <c r="E52" s="65"/>
      <c r="F52" s="65"/>
      <c r="G52" s="65"/>
      <c r="H52" s="65"/>
      <c r="I52" s="65"/>
      <c r="J52" s="65"/>
      <c r="K52" s="65"/>
      <c r="L52" s="65"/>
      <c r="M52" s="65"/>
    </row>
    <row r="53" spans="1:13" x14ac:dyDescent="0.2">
      <c r="A53" s="65"/>
      <c r="B53" s="65"/>
      <c r="C53" s="65"/>
      <c r="D53" s="65"/>
      <c r="E53" s="65"/>
      <c r="F53" s="65"/>
      <c r="G53" s="65"/>
      <c r="H53" s="65"/>
      <c r="I53" s="65"/>
      <c r="J53" s="65"/>
      <c r="K53" s="65"/>
      <c r="L53" s="65"/>
      <c r="M53" s="65"/>
    </row>
    <row r="54" spans="1:13" x14ac:dyDescent="0.2">
      <c r="A54" s="65"/>
      <c r="B54" s="65"/>
      <c r="C54" s="65"/>
      <c r="D54" s="65"/>
      <c r="E54" s="65"/>
      <c r="F54" s="65"/>
      <c r="G54" s="65"/>
      <c r="H54" s="65"/>
      <c r="I54" s="65"/>
      <c r="J54" s="65"/>
      <c r="K54" s="65"/>
      <c r="L54" s="65"/>
      <c r="M54" s="65"/>
    </row>
    <row r="55" spans="1:13" x14ac:dyDescent="0.2">
      <c r="A55" s="65"/>
      <c r="B55" s="65"/>
      <c r="C55" s="65"/>
      <c r="D55" s="65"/>
      <c r="E55" s="65"/>
      <c r="F55" s="65"/>
      <c r="G55" s="65"/>
      <c r="H55" s="65"/>
      <c r="I55" s="65"/>
      <c r="J55" s="65"/>
      <c r="K55" s="65"/>
      <c r="L55" s="65"/>
      <c r="M55" s="65"/>
    </row>
    <row r="56" spans="1:13" x14ac:dyDescent="0.2">
      <c r="A56" s="65"/>
      <c r="B56" s="65"/>
      <c r="C56" s="65"/>
      <c r="D56" s="65"/>
      <c r="E56" s="65"/>
      <c r="F56" s="65"/>
      <c r="G56" s="65"/>
      <c r="H56" s="65"/>
      <c r="I56" s="65"/>
      <c r="J56" s="65"/>
      <c r="K56" s="65"/>
      <c r="L56" s="65"/>
      <c r="M56" s="65"/>
    </row>
    <row r="57" spans="1:13" x14ac:dyDescent="0.2">
      <c r="A57" s="65"/>
      <c r="B57" s="65"/>
      <c r="C57" s="65"/>
      <c r="D57" s="65"/>
      <c r="E57" s="65"/>
      <c r="F57" s="65"/>
      <c r="G57" s="65"/>
      <c r="H57" s="65"/>
      <c r="I57" s="65"/>
      <c r="J57" s="65"/>
      <c r="K57" s="65"/>
      <c r="L57" s="65"/>
      <c r="M57" s="65"/>
    </row>
    <row r="58" spans="1:13" x14ac:dyDescent="0.2">
      <c r="A58" s="65"/>
      <c r="B58" s="65"/>
      <c r="C58" s="65"/>
      <c r="D58" s="65"/>
      <c r="E58" s="65"/>
      <c r="F58" s="65"/>
      <c r="G58" s="65"/>
      <c r="H58" s="65"/>
      <c r="I58" s="65"/>
      <c r="J58" s="65"/>
      <c r="K58" s="65"/>
      <c r="L58" s="65"/>
      <c r="M58" s="65"/>
    </row>
    <row r="59" spans="1:13" x14ac:dyDescent="0.2">
      <c r="A59" s="65"/>
      <c r="B59" s="65"/>
      <c r="C59" s="65"/>
      <c r="D59" s="65"/>
      <c r="E59" s="65"/>
      <c r="F59" s="65"/>
      <c r="G59" s="65"/>
      <c r="H59" s="65"/>
      <c r="I59" s="65"/>
      <c r="J59" s="65"/>
      <c r="K59" s="65"/>
      <c r="L59" s="65"/>
      <c r="M59" s="65"/>
    </row>
    <row r="60" spans="1:13" x14ac:dyDescent="0.2">
      <c r="A60" s="65"/>
      <c r="B60" s="65"/>
      <c r="C60" s="65"/>
      <c r="D60" s="65"/>
      <c r="E60" s="65"/>
      <c r="F60" s="65"/>
      <c r="G60" s="65"/>
      <c r="H60" s="65"/>
      <c r="I60" s="65"/>
      <c r="J60" s="65"/>
      <c r="K60" s="65"/>
      <c r="L60" s="65"/>
      <c r="M60" s="65"/>
    </row>
    <row r="61" spans="1:13" x14ac:dyDescent="0.2">
      <c r="A61" s="65"/>
      <c r="B61" s="65"/>
      <c r="C61" s="65"/>
      <c r="D61" s="65"/>
      <c r="E61" s="65"/>
      <c r="F61" s="65"/>
      <c r="G61" s="65"/>
      <c r="H61" s="65"/>
      <c r="I61" s="65"/>
      <c r="J61" s="65"/>
      <c r="K61" s="65"/>
      <c r="L61" s="65"/>
      <c r="M61" s="65"/>
    </row>
    <row r="62" spans="1:13" x14ac:dyDescent="0.2">
      <c r="A62" s="65"/>
      <c r="B62" s="65"/>
      <c r="C62" s="65"/>
      <c r="D62" s="65"/>
      <c r="E62" s="65"/>
      <c r="F62" s="65"/>
      <c r="G62" s="65"/>
      <c r="H62" s="65"/>
      <c r="I62" s="65"/>
      <c r="J62" s="65"/>
      <c r="K62" s="65"/>
      <c r="L62" s="65"/>
      <c r="M62" s="65"/>
    </row>
    <row r="63" spans="1:13" x14ac:dyDescent="0.2">
      <c r="A63" s="65"/>
      <c r="B63" s="65"/>
      <c r="C63" s="65"/>
      <c r="D63" s="65"/>
      <c r="E63" s="65"/>
      <c r="F63" s="65"/>
      <c r="G63" s="65"/>
      <c r="H63" s="65"/>
      <c r="I63" s="65"/>
      <c r="J63" s="65"/>
      <c r="K63" s="65"/>
      <c r="L63" s="65"/>
      <c r="M63" s="65"/>
    </row>
    <row r="64" spans="1:13" x14ac:dyDescent="0.2">
      <c r="A64" s="65"/>
      <c r="B64" s="65"/>
      <c r="C64" s="65"/>
      <c r="D64" s="65"/>
      <c r="E64" s="65"/>
      <c r="F64" s="65"/>
      <c r="G64" s="65"/>
      <c r="H64" s="65"/>
      <c r="I64" s="65"/>
      <c r="J64" s="65"/>
      <c r="K64" s="65"/>
      <c r="L64" s="65"/>
      <c r="M64" s="65"/>
    </row>
    <row r="65" spans="1:13" x14ac:dyDescent="0.2">
      <c r="A65" s="65"/>
      <c r="B65" s="65"/>
      <c r="C65" s="65"/>
      <c r="D65" s="65"/>
      <c r="E65" s="65"/>
      <c r="F65" s="65"/>
      <c r="G65" s="65"/>
      <c r="H65" s="65"/>
      <c r="I65" s="65"/>
      <c r="J65" s="65"/>
      <c r="K65" s="65"/>
      <c r="L65" s="65"/>
      <c r="M65" s="65"/>
    </row>
    <row r="66" spans="1:13" x14ac:dyDescent="0.2">
      <c r="A66" s="65"/>
      <c r="B66" s="65"/>
      <c r="C66" s="65"/>
      <c r="D66" s="65"/>
      <c r="E66" s="65"/>
      <c r="F66" s="65"/>
      <c r="G66" s="65"/>
      <c r="H66" s="65"/>
      <c r="I66" s="65"/>
      <c r="J66" s="65"/>
      <c r="K66" s="65"/>
      <c r="L66" s="65"/>
      <c r="M66" s="65"/>
    </row>
    <row r="67" spans="1:13" x14ac:dyDescent="0.2">
      <c r="A67" s="65"/>
      <c r="B67" s="65"/>
      <c r="C67" s="65"/>
      <c r="D67" s="65"/>
      <c r="E67" s="65"/>
      <c r="F67" s="65"/>
      <c r="G67" s="65"/>
      <c r="H67" s="65"/>
      <c r="I67" s="65"/>
      <c r="J67" s="65"/>
      <c r="K67" s="65"/>
      <c r="L67" s="65"/>
      <c r="M67" s="65"/>
    </row>
    <row r="68" spans="1:13" x14ac:dyDescent="0.2">
      <c r="A68" s="65"/>
      <c r="B68" s="65"/>
      <c r="C68" s="65"/>
      <c r="D68" s="65"/>
      <c r="E68" s="65"/>
      <c r="F68" s="65"/>
      <c r="G68" s="65"/>
      <c r="H68" s="65"/>
      <c r="I68" s="65"/>
      <c r="J68" s="65"/>
      <c r="K68" s="65"/>
      <c r="L68" s="65"/>
      <c r="M68" s="65"/>
    </row>
    <row r="69" spans="1:13" x14ac:dyDescent="0.2">
      <c r="A69" s="65"/>
      <c r="B69" s="65"/>
      <c r="C69" s="65"/>
      <c r="D69" s="65"/>
      <c r="E69" s="65"/>
      <c r="F69" s="65"/>
      <c r="G69" s="65"/>
      <c r="H69" s="65"/>
      <c r="I69" s="65"/>
      <c r="J69" s="65"/>
      <c r="K69" s="65"/>
      <c r="L69" s="65"/>
      <c r="M69" s="65"/>
    </row>
    <row r="70" spans="1:13" x14ac:dyDescent="0.2">
      <c r="A70" s="65"/>
      <c r="B70" s="65"/>
      <c r="C70" s="65"/>
      <c r="D70" s="65"/>
      <c r="E70" s="65"/>
      <c r="F70" s="65"/>
      <c r="G70" s="65"/>
      <c r="H70" s="65"/>
      <c r="I70" s="65"/>
      <c r="J70" s="65"/>
      <c r="K70" s="65"/>
      <c r="L70" s="65"/>
      <c r="M70" s="65"/>
    </row>
    <row r="71" spans="1:13" x14ac:dyDescent="0.2">
      <c r="A71" s="65"/>
      <c r="B71" s="65"/>
      <c r="C71" s="65"/>
      <c r="D71" s="65"/>
      <c r="E71" s="65"/>
      <c r="F71" s="65"/>
      <c r="G71" s="65"/>
      <c r="H71" s="65"/>
      <c r="I71" s="65"/>
      <c r="J71" s="65"/>
      <c r="K71" s="65"/>
      <c r="L71" s="65"/>
      <c r="M71" s="65"/>
    </row>
    <row r="72" spans="1:13" x14ac:dyDescent="0.2">
      <c r="A72" s="65"/>
      <c r="B72" s="65"/>
      <c r="C72" s="65"/>
      <c r="D72" s="65"/>
      <c r="E72" s="65"/>
      <c r="F72" s="65"/>
      <c r="G72" s="65"/>
      <c r="H72" s="65"/>
      <c r="I72" s="65"/>
      <c r="J72" s="65"/>
      <c r="K72" s="65"/>
      <c r="L72" s="65"/>
      <c r="M72" s="65"/>
    </row>
    <row r="73" spans="1:13" x14ac:dyDescent="0.2">
      <c r="A73" s="65"/>
      <c r="B73" s="65"/>
      <c r="C73" s="65"/>
      <c r="D73" s="65"/>
      <c r="E73" s="65"/>
      <c r="F73" s="65"/>
      <c r="G73" s="65"/>
      <c r="H73" s="65"/>
      <c r="I73" s="65"/>
      <c r="J73" s="65"/>
      <c r="K73" s="65"/>
      <c r="L73" s="65"/>
      <c r="M73" s="65"/>
    </row>
    <row r="74" spans="1:13" x14ac:dyDescent="0.2">
      <c r="A74" s="65"/>
      <c r="B74" s="65"/>
      <c r="C74" s="65"/>
      <c r="D74" s="65"/>
      <c r="E74" s="65"/>
      <c r="F74" s="65"/>
      <c r="G74" s="65"/>
      <c r="H74" s="65"/>
      <c r="I74" s="65"/>
      <c r="J74" s="65"/>
      <c r="K74" s="65"/>
      <c r="L74" s="65"/>
      <c r="M74" s="65"/>
    </row>
    <row r="75" spans="1:13" x14ac:dyDescent="0.2">
      <c r="A75" s="65"/>
      <c r="B75" s="65"/>
      <c r="C75" s="65"/>
      <c r="D75" s="65"/>
      <c r="E75" s="65"/>
      <c r="F75" s="65"/>
      <c r="G75" s="65"/>
      <c r="H75" s="65"/>
      <c r="I75" s="65"/>
      <c r="J75" s="65"/>
      <c r="K75" s="65"/>
      <c r="L75" s="65"/>
      <c r="M75" s="65"/>
    </row>
    <row r="76" spans="1:13" x14ac:dyDescent="0.2">
      <c r="A76" s="65"/>
      <c r="B76" s="65"/>
      <c r="C76" s="65"/>
      <c r="D76" s="65"/>
      <c r="E76" s="65"/>
      <c r="F76" s="65"/>
      <c r="G76" s="65"/>
      <c r="H76" s="65"/>
      <c r="I76" s="65"/>
      <c r="J76" s="65"/>
      <c r="K76" s="65"/>
      <c r="L76" s="65"/>
      <c r="M76" s="65"/>
    </row>
    <row r="77" spans="1:13" x14ac:dyDescent="0.2">
      <c r="A77" s="65"/>
      <c r="B77" s="65"/>
      <c r="C77" s="65"/>
      <c r="D77" s="65"/>
      <c r="E77" s="65"/>
      <c r="F77" s="65"/>
      <c r="G77" s="65"/>
      <c r="H77" s="65"/>
      <c r="I77" s="65"/>
      <c r="J77" s="65"/>
      <c r="K77" s="65"/>
      <c r="L77" s="65"/>
      <c r="M77" s="65"/>
    </row>
    <row r="78" spans="1:13" x14ac:dyDescent="0.2">
      <c r="A78" s="65"/>
      <c r="B78" s="65"/>
      <c r="C78" s="65"/>
      <c r="D78" s="65"/>
      <c r="E78" s="65"/>
      <c r="F78" s="65"/>
      <c r="G78" s="65"/>
      <c r="H78" s="65"/>
      <c r="I78" s="65"/>
      <c r="J78" s="65"/>
      <c r="K78" s="65"/>
      <c r="L78" s="65"/>
      <c r="M78" s="65"/>
    </row>
    <row r="79" spans="1:13" x14ac:dyDescent="0.2">
      <c r="A79" s="65"/>
      <c r="B79" s="65"/>
      <c r="C79" s="65"/>
      <c r="D79" s="65"/>
      <c r="E79" s="65"/>
      <c r="F79" s="65"/>
      <c r="G79" s="65"/>
      <c r="H79" s="65"/>
      <c r="I79" s="65"/>
      <c r="J79" s="65"/>
      <c r="K79" s="65"/>
      <c r="L79" s="65"/>
      <c r="M79" s="65"/>
    </row>
    <row r="80" spans="1:13" x14ac:dyDescent="0.2">
      <c r="A80" s="65"/>
      <c r="B80" s="65"/>
      <c r="C80" s="65"/>
      <c r="D80" s="65"/>
      <c r="E80" s="65"/>
      <c r="F80" s="65"/>
      <c r="G80" s="65"/>
      <c r="H80" s="65"/>
      <c r="I80" s="65"/>
      <c r="J80" s="65"/>
      <c r="K80" s="65"/>
      <c r="L80" s="65"/>
      <c r="M80" s="65"/>
    </row>
    <row r="81" spans="1:13" x14ac:dyDescent="0.2">
      <c r="A81" s="65"/>
      <c r="B81" s="65"/>
      <c r="C81" s="65"/>
      <c r="D81" s="65"/>
      <c r="E81" s="65"/>
      <c r="F81" s="65"/>
      <c r="G81" s="65"/>
      <c r="H81" s="65"/>
      <c r="I81" s="65"/>
      <c r="J81" s="65"/>
      <c r="K81" s="65"/>
      <c r="L81" s="65"/>
      <c r="M81" s="65"/>
    </row>
    <row r="82" spans="1:13" x14ac:dyDescent="0.2">
      <c r="A82" s="65"/>
      <c r="B82" s="65"/>
      <c r="C82" s="65"/>
      <c r="D82" s="65"/>
      <c r="E82" s="65"/>
      <c r="F82" s="65"/>
      <c r="G82" s="65"/>
      <c r="H82" s="65"/>
      <c r="I82" s="65"/>
      <c r="J82" s="65"/>
      <c r="K82" s="65"/>
      <c r="L82" s="65"/>
      <c r="M82" s="65"/>
    </row>
    <row r="83" spans="1:13" x14ac:dyDescent="0.2">
      <c r="A83" s="65"/>
      <c r="B83" s="65"/>
      <c r="C83" s="65"/>
      <c r="D83" s="65"/>
      <c r="E83" s="65"/>
      <c r="F83" s="65"/>
      <c r="G83" s="65"/>
      <c r="H83" s="65"/>
      <c r="I83" s="65"/>
      <c r="J83" s="65"/>
      <c r="K83" s="65"/>
      <c r="L83" s="65"/>
      <c r="M83" s="65"/>
    </row>
    <row r="84" spans="1:13" x14ac:dyDescent="0.2">
      <c r="A84" s="65"/>
      <c r="B84" s="65"/>
      <c r="C84" s="65"/>
      <c r="D84" s="65"/>
      <c r="E84" s="65"/>
      <c r="F84" s="65"/>
      <c r="G84" s="65"/>
      <c r="H84" s="65"/>
      <c r="I84" s="65"/>
      <c r="J84" s="65"/>
      <c r="K84" s="65"/>
      <c r="L84" s="65"/>
      <c r="M84" s="65"/>
    </row>
    <row r="85" spans="1:13" x14ac:dyDescent="0.2">
      <c r="A85" s="65"/>
      <c r="B85" s="65"/>
      <c r="C85" s="65"/>
      <c r="D85" s="65"/>
      <c r="E85" s="65"/>
      <c r="F85" s="65"/>
      <c r="G85" s="65"/>
      <c r="H85" s="65"/>
      <c r="I85" s="65"/>
      <c r="J85" s="65"/>
      <c r="K85" s="65"/>
      <c r="L85" s="65"/>
      <c r="M85" s="65"/>
    </row>
    <row r="86" spans="1:13" x14ac:dyDescent="0.2">
      <c r="A86" s="65"/>
      <c r="B86" s="65"/>
      <c r="C86" s="65"/>
      <c r="D86" s="65"/>
      <c r="E86" s="65"/>
      <c r="F86" s="65"/>
      <c r="G86" s="65"/>
      <c r="H86" s="65"/>
      <c r="I86" s="65"/>
      <c r="J86" s="65"/>
      <c r="K86" s="65"/>
      <c r="L86" s="65"/>
      <c r="M86" s="65"/>
    </row>
  </sheetData>
  <mergeCells count="4">
    <mergeCell ref="A7:E8"/>
    <mergeCell ref="B37:C37"/>
    <mergeCell ref="A5:D5"/>
    <mergeCell ref="A6:D6"/>
  </mergeCells>
  <phoneticPr fontId="1" type="noConversion"/>
  <pageMargins left="0.81" right="0.43" top="0.35" bottom="0.4" header="0.26" footer="0.19"/>
  <pageSetup paperSize="9" scale="90" orientation="portrait" horizontalDpi="300" verticalDpi="300" r:id="rId1"/>
  <headerFooter alignWithMargins="0">
    <oddFooter>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3"/>
  <sheetViews>
    <sheetView workbookViewId="0"/>
  </sheetViews>
  <sheetFormatPr defaultRowHeight="11.4" x14ac:dyDescent="0.2"/>
  <cols>
    <col min="1" max="1" width="4.75" customWidth="1"/>
    <col min="2" max="2" width="66.875" customWidth="1"/>
    <col min="3" max="3" width="9.375" customWidth="1"/>
    <col min="4" max="4" width="8.75" customWidth="1"/>
    <col min="5" max="5" width="10" customWidth="1"/>
  </cols>
  <sheetData>
    <row r="1" spans="1:13" s="1" customFormat="1" x14ac:dyDescent="0.2">
      <c r="A1" s="62" t="s">
        <v>90</v>
      </c>
    </row>
    <row r="2" spans="1:13" s="1" customFormat="1" x14ac:dyDescent="0.2">
      <c r="A2" s="62" t="str">
        <f>CENTRALIZATOR!A2</f>
        <v>Departamentul Calculatoare</v>
      </c>
    </row>
    <row r="3" spans="1:13" s="1" customFormat="1" x14ac:dyDescent="0.2">
      <c r="A3" s="1" t="s">
        <v>3</v>
      </c>
    </row>
    <row r="4" spans="1:13" s="1" customFormat="1" ht="10.95" customHeight="1" x14ac:dyDescent="0.2"/>
    <row r="5" spans="1:13" s="1" customFormat="1" ht="15" x14ac:dyDescent="0.25">
      <c r="A5" s="158" t="str">
        <f>CENTRALIZATOR!A5</f>
        <v>Dosar concurs acordare titlu abilitare conducere doctorat</v>
      </c>
      <c r="B5" s="158"/>
      <c r="C5" s="158"/>
      <c r="D5" s="158"/>
      <c r="E5" s="63"/>
      <c r="F5" s="63"/>
      <c r="G5" s="63"/>
      <c r="H5" s="63"/>
      <c r="I5" s="63"/>
      <c r="J5" s="63"/>
      <c r="K5" s="63"/>
      <c r="L5" s="63"/>
    </row>
    <row r="6" spans="1:13" s="1" customFormat="1" ht="15" x14ac:dyDescent="0.25">
      <c r="A6" s="158" t="str">
        <f>CENTRALIZATOR!A6</f>
        <v>Candidat: MARCU MARIUS GEORGE</v>
      </c>
      <c r="B6" s="158"/>
      <c r="C6" s="158"/>
      <c r="D6" s="158"/>
      <c r="E6" s="63"/>
      <c r="F6" s="63"/>
      <c r="G6" s="63"/>
      <c r="H6" s="63"/>
      <c r="I6" s="63"/>
      <c r="J6" s="63"/>
      <c r="K6" s="63"/>
      <c r="L6" s="63"/>
    </row>
    <row r="7" spans="1:13" s="1" customFormat="1" ht="21.3" customHeight="1" x14ac:dyDescent="0.2">
      <c r="A7" s="180" t="s">
        <v>103</v>
      </c>
      <c r="B7" s="180"/>
      <c r="C7" s="180"/>
      <c r="D7" s="180"/>
      <c r="E7" s="180"/>
    </row>
    <row r="8" spans="1:13" s="1" customFormat="1" ht="13.2" x14ac:dyDescent="0.25">
      <c r="A8" s="180"/>
      <c r="B8" s="180"/>
      <c r="C8" s="180"/>
      <c r="D8" s="180"/>
      <c r="E8" s="180"/>
      <c r="F8" s="64"/>
      <c r="G8" s="64"/>
      <c r="H8" s="64"/>
      <c r="I8" s="64"/>
      <c r="J8" s="64"/>
      <c r="K8" s="64"/>
      <c r="L8" s="64"/>
      <c r="M8" s="64"/>
    </row>
    <row r="9" spans="1:13" s="1" customFormat="1" ht="14.25" customHeight="1" thickBot="1" x14ac:dyDescent="0.25"/>
    <row r="10" spans="1:13" ht="23.4" thickBot="1" x14ac:dyDescent="0.25">
      <c r="A10" s="78" t="s">
        <v>75</v>
      </c>
      <c r="B10" s="79" t="s">
        <v>93</v>
      </c>
      <c r="C10" s="79" t="s">
        <v>104</v>
      </c>
      <c r="D10" s="79" t="s">
        <v>100</v>
      </c>
      <c r="E10" s="80" t="s">
        <v>94</v>
      </c>
      <c r="F10" s="65"/>
      <c r="G10" s="65"/>
      <c r="H10" s="65"/>
      <c r="I10" s="65"/>
      <c r="J10" s="65"/>
      <c r="K10" s="65"/>
      <c r="L10" s="65"/>
      <c r="M10" s="65"/>
    </row>
    <row r="11" spans="1:13" ht="45.6" x14ac:dyDescent="0.2">
      <c r="A11" s="85">
        <v>1</v>
      </c>
      <c r="B11" s="93" t="s">
        <v>294</v>
      </c>
      <c r="C11" s="100" t="s">
        <v>117</v>
      </c>
      <c r="D11" s="81">
        <v>3</v>
      </c>
      <c r="E11" s="86">
        <f t="shared" ref="E11:E25" si="0">ROUND(20/D11,2)</f>
        <v>6.67</v>
      </c>
      <c r="F11" s="65"/>
      <c r="G11" s="65"/>
      <c r="H11" s="65"/>
      <c r="I11" s="65"/>
      <c r="J11" s="65"/>
      <c r="K11" s="65"/>
      <c r="L11" s="65"/>
      <c r="M11" s="65"/>
    </row>
    <row r="12" spans="1:13" ht="57" x14ac:dyDescent="0.2">
      <c r="A12" s="66">
        <v>2</v>
      </c>
      <c r="B12" s="132" t="s">
        <v>334</v>
      </c>
      <c r="C12" s="103" t="s">
        <v>117</v>
      </c>
      <c r="D12" s="66">
        <v>9</v>
      </c>
      <c r="E12" s="86">
        <f t="shared" si="0"/>
        <v>2.2200000000000002</v>
      </c>
      <c r="F12" s="65"/>
      <c r="G12" s="65"/>
      <c r="H12" s="65"/>
      <c r="I12" s="65"/>
      <c r="J12" s="65"/>
      <c r="K12" s="65"/>
      <c r="L12" s="65"/>
      <c r="M12" s="65"/>
    </row>
    <row r="13" spans="1:13" ht="45.6" x14ac:dyDescent="0.2">
      <c r="A13" s="85">
        <v>3</v>
      </c>
      <c r="B13" s="93" t="s">
        <v>291</v>
      </c>
      <c r="C13" s="103" t="s">
        <v>117</v>
      </c>
      <c r="D13" s="66">
        <v>3</v>
      </c>
      <c r="E13" s="86">
        <f t="shared" si="0"/>
        <v>6.67</v>
      </c>
      <c r="F13" s="65"/>
      <c r="G13" s="65"/>
      <c r="H13" s="65"/>
      <c r="I13" s="65"/>
      <c r="J13" s="65"/>
      <c r="K13" s="65"/>
      <c r="L13" s="65"/>
      <c r="M13" s="65"/>
    </row>
    <row r="14" spans="1:13" ht="45.6" x14ac:dyDescent="0.2">
      <c r="A14" s="85">
        <v>4</v>
      </c>
      <c r="B14" s="93" t="s">
        <v>292</v>
      </c>
      <c r="C14" s="130" t="s">
        <v>117</v>
      </c>
      <c r="D14" s="133">
        <v>4</v>
      </c>
      <c r="E14" s="86">
        <f t="shared" si="0"/>
        <v>5</v>
      </c>
      <c r="F14" s="65"/>
      <c r="G14" s="65"/>
      <c r="H14" s="65"/>
      <c r="I14" s="65"/>
      <c r="J14" s="65"/>
      <c r="K14" s="65"/>
      <c r="L14" s="65"/>
      <c r="M14" s="65"/>
    </row>
    <row r="15" spans="1:13" ht="45.6" x14ac:dyDescent="0.2">
      <c r="A15" s="66">
        <v>5</v>
      </c>
      <c r="B15" s="28" t="s">
        <v>293</v>
      </c>
      <c r="C15" s="103" t="s">
        <v>117</v>
      </c>
      <c r="D15" s="66">
        <v>2</v>
      </c>
      <c r="E15" s="86">
        <f t="shared" si="0"/>
        <v>10</v>
      </c>
      <c r="F15" s="65"/>
      <c r="G15" s="65"/>
      <c r="H15" s="65"/>
      <c r="I15" s="65"/>
      <c r="J15" s="65"/>
      <c r="K15" s="65"/>
      <c r="L15" s="65"/>
      <c r="M15" s="65"/>
    </row>
    <row r="16" spans="1:13" ht="34.200000000000003" x14ac:dyDescent="0.2">
      <c r="A16" s="85">
        <v>6</v>
      </c>
      <c r="B16" s="28" t="s">
        <v>289</v>
      </c>
      <c r="C16" s="103" t="s">
        <v>136</v>
      </c>
      <c r="D16" s="66">
        <v>4</v>
      </c>
      <c r="E16" s="86">
        <f t="shared" si="0"/>
        <v>5</v>
      </c>
      <c r="F16" s="65" t="s">
        <v>207</v>
      </c>
      <c r="G16" s="65"/>
      <c r="H16" s="65"/>
      <c r="I16" s="65"/>
      <c r="J16" s="65"/>
      <c r="K16" s="65"/>
      <c r="L16" s="65"/>
      <c r="M16" s="65"/>
    </row>
    <row r="17" spans="1:13" ht="45.6" x14ac:dyDescent="0.2">
      <c r="A17" s="85">
        <v>7</v>
      </c>
      <c r="B17" s="28" t="s">
        <v>316</v>
      </c>
      <c r="C17" s="103" t="s">
        <v>132</v>
      </c>
      <c r="D17" s="66">
        <v>5</v>
      </c>
      <c r="E17" s="86">
        <f t="shared" si="0"/>
        <v>4</v>
      </c>
      <c r="F17" s="65"/>
      <c r="G17" s="65"/>
      <c r="H17" s="65"/>
      <c r="I17" s="65"/>
      <c r="J17" s="65"/>
      <c r="K17" s="65"/>
      <c r="L17" s="65"/>
      <c r="M17" s="65"/>
    </row>
    <row r="18" spans="1:13" ht="34.200000000000003" x14ac:dyDescent="0.2">
      <c r="A18" s="66">
        <v>8</v>
      </c>
      <c r="B18" s="28" t="s">
        <v>333</v>
      </c>
      <c r="C18" s="103" t="s">
        <v>162</v>
      </c>
      <c r="D18" s="66">
        <v>3</v>
      </c>
      <c r="E18" s="86">
        <f t="shared" si="0"/>
        <v>6.67</v>
      </c>
      <c r="F18" s="65"/>
      <c r="G18" s="65"/>
      <c r="H18" s="65"/>
      <c r="I18" s="65"/>
      <c r="J18" s="65"/>
      <c r="K18" s="65"/>
      <c r="L18" s="65"/>
      <c r="M18" s="65"/>
    </row>
    <row r="19" spans="1:13" ht="45.6" x14ac:dyDescent="0.2">
      <c r="A19" s="85">
        <v>9</v>
      </c>
      <c r="B19" s="28" t="s">
        <v>236</v>
      </c>
      <c r="C19" s="103" t="s">
        <v>117</v>
      </c>
      <c r="D19" s="66">
        <v>4</v>
      </c>
      <c r="E19" s="86">
        <f t="shared" si="0"/>
        <v>5</v>
      </c>
      <c r="F19" s="65"/>
      <c r="G19" s="65"/>
      <c r="H19" s="65"/>
      <c r="I19" s="65"/>
      <c r="J19" s="65"/>
      <c r="K19" s="65"/>
      <c r="L19" s="65"/>
      <c r="M19" s="65"/>
    </row>
    <row r="20" spans="1:13" ht="34.200000000000003" x14ac:dyDescent="0.2">
      <c r="A20" s="85">
        <v>10</v>
      </c>
      <c r="B20" s="28" t="s">
        <v>315</v>
      </c>
      <c r="C20" s="103" t="s">
        <v>301</v>
      </c>
      <c r="D20" s="66">
        <v>2</v>
      </c>
      <c r="E20" s="86">
        <f t="shared" si="0"/>
        <v>10</v>
      </c>
      <c r="F20" s="65" t="s">
        <v>207</v>
      </c>
      <c r="G20" s="65"/>
      <c r="H20" s="65"/>
      <c r="I20" s="65"/>
      <c r="J20" s="65"/>
      <c r="K20" s="65"/>
      <c r="L20" s="65"/>
      <c r="M20" s="65"/>
    </row>
    <row r="21" spans="1:13" ht="34.200000000000003" x14ac:dyDescent="0.2">
      <c r="A21" s="66">
        <v>11</v>
      </c>
      <c r="B21" s="28" t="s">
        <v>317</v>
      </c>
      <c r="C21" s="103" t="s">
        <v>301</v>
      </c>
      <c r="D21" s="66">
        <v>3</v>
      </c>
      <c r="E21" s="86">
        <f t="shared" si="0"/>
        <v>6.67</v>
      </c>
      <c r="F21" s="65" t="s">
        <v>207</v>
      </c>
      <c r="G21" s="65"/>
      <c r="H21" s="65"/>
      <c r="I21" s="65"/>
      <c r="J21" s="65"/>
      <c r="K21" s="65"/>
      <c r="L21" s="65"/>
      <c r="M21" s="65"/>
    </row>
    <row r="22" spans="1:13" ht="45.6" x14ac:dyDescent="0.2">
      <c r="A22" s="85">
        <v>12</v>
      </c>
      <c r="B22" s="28" t="s">
        <v>165</v>
      </c>
      <c r="C22" s="103" t="s">
        <v>117</v>
      </c>
      <c r="D22" s="66">
        <v>3</v>
      </c>
      <c r="E22" s="86">
        <f t="shared" si="0"/>
        <v>6.67</v>
      </c>
      <c r="F22" s="65"/>
      <c r="G22" s="65"/>
      <c r="H22" s="65"/>
      <c r="I22" s="65"/>
      <c r="J22" s="65"/>
      <c r="K22" s="65"/>
      <c r="L22" s="65"/>
      <c r="M22" s="65"/>
    </row>
    <row r="23" spans="1:13" ht="45.6" x14ac:dyDescent="0.2">
      <c r="A23" s="85">
        <v>13</v>
      </c>
      <c r="B23" s="28" t="s">
        <v>164</v>
      </c>
      <c r="C23" s="103" t="s">
        <v>117</v>
      </c>
      <c r="D23" s="66">
        <v>2</v>
      </c>
      <c r="E23" s="86">
        <f t="shared" si="0"/>
        <v>10</v>
      </c>
      <c r="F23" s="65"/>
      <c r="G23" s="65"/>
      <c r="H23" s="65"/>
      <c r="I23" s="65"/>
      <c r="J23" s="65"/>
      <c r="K23" s="65"/>
      <c r="L23" s="65"/>
      <c r="M23" s="65"/>
    </row>
    <row r="24" spans="1:13" ht="57" x14ac:dyDescent="0.2">
      <c r="A24" s="66">
        <v>14</v>
      </c>
      <c r="B24" s="28" t="s">
        <v>163</v>
      </c>
      <c r="C24" s="103" t="s">
        <v>117</v>
      </c>
      <c r="D24" s="66">
        <v>3</v>
      </c>
      <c r="E24" s="86">
        <f t="shared" si="0"/>
        <v>6.67</v>
      </c>
      <c r="F24" s="65"/>
      <c r="G24" s="65"/>
      <c r="H24" s="65"/>
      <c r="I24" s="65"/>
      <c r="J24" s="65"/>
      <c r="K24" s="65"/>
      <c r="L24" s="65"/>
      <c r="M24" s="65"/>
    </row>
    <row r="25" spans="1:13" ht="45.6" x14ac:dyDescent="0.2">
      <c r="A25" s="85">
        <v>15</v>
      </c>
      <c r="B25" s="28" t="s">
        <v>208</v>
      </c>
      <c r="C25" s="103" t="s">
        <v>117</v>
      </c>
      <c r="D25" s="66">
        <v>2</v>
      </c>
      <c r="E25" s="86">
        <f t="shared" si="0"/>
        <v>10</v>
      </c>
      <c r="F25" s="65"/>
      <c r="G25" s="65"/>
      <c r="H25" s="65"/>
      <c r="I25" s="65"/>
      <c r="J25" s="65"/>
      <c r="K25" s="65"/>
      <c r="L25" s="65"/>
      <c r="M25" s="65"/>
    </row>
    <row r="26" spans="1:13" ht="45.6" x14ac:dyDescent="0.2">
      <c r="A26" s="85">
        <v>16</v>
      </c>
      <c r="B26" s="28" t="s">
        <v>167</v>
      </c>
      <c r="C26" s="103" t="s">
        <v>117</v>
      </c>
      <c r="D26" s="66">
        <v>2</v>
      </c>
      <c r="E26" s="86">
        <f t="shared" ref="E26:E51" si="1">ROUND(20/D26,2)</f>
        <v>10</v>
      </c>
      <c r="F26" s="65"/>
      <c r="G26" s="65"/>
      <c r="H26" s="65"/>
      <c r="I26" s="65"/>
      <c r="J26" s="65"/>
      <c r="K26" s="65"/>
      <c r="L26" s="65"/>
      <c r="M26" s="65"/>
    </row>
    <row r="27" spans="1:13" ht="45.6" x14ac:dyDescent="0.2">
      <c r="A27" s="66">
        <v>17</v>
      </c>
      <c r="B27" s="28" t="s">
        <v>161</v>
      </c>
      <c r="C27" s="103" t="s">
        <v>162</v>
      </c>
      <c r="D27" s="66">
        <v>2</v>
      </c>
      <c r="E27" s="86">
        <f t="shared" si="1"/>
        <v>10</v>
      </c>
      <c r="F27" s="65"/>
      <c r="G27" s="65"/>
      <c r="H27" s="65"/>
      <c r="I27" s="65"/>
      <c r="J27" s="65"/>
      <c r="K27" s="65"/>
      <c r="L27" s="65"/>
      <c r="M27" s="65"/>
    </row>
    <row r="28" spans="1:13" ht="57" x14ac:dyDescent="0.2">
      <c r="A28" s="85">
        <v>18</v>
      </c>
      <c r="B28" s="28" t="s">
        <v>209</v>
      </c>
      <c r="C28" s="103" t="s">
        <v>117</v>
      </c>
      <c r="D28" s="66">
        <v>2</v>
      </c>
      <c r="E28" s="86">
        <f t="shared" si="1"/>
        <v>10</v>
      </c>
      <c r="F28" s="65"/>
      <c r="G28" s="65"/>
      <c r="H28" s="65"/>
      <c r="I28" s="65"/>
      <c r="J28" s="65"/>
      <c r="K28" s="65"/>
      <c r="L28" s="65"/>
      <c r="M28" s="65"/>
    </row>
    <row r="29" spans="1:13" ht="45.6" x14ac:dyDescent="0.2">
      <c r="A29" s="85">
        <v>19</v>
      </c>
      <c r="B29" s="28" t="s">
        <v>160</v>
      </c>
      <c r="C29" s="103" t="s">
        <v>117</v>
      </c>
      <c r="D29" s="66">
        <v>5</v>
      </c>
      <c r="E29" s="86">
        <f t="shared" si="1"/>
        <v>4</v>
      </c>
      <c r="F29" s="65"/>
      <c r="G29" s="65"/>
      <c r="H29" s="65"/>
      <c r="I29" s="65"/>
      <c r="J29" s="65"/>
      <c r="K29" s="65"/>
      <c r="L29" s="65"/>
      <c r="M29" s="65"/>
    </row>
    <row r="30" spans="1:13" ht="57" x14ac:dyDescent="0.2">
      <c r="A30" s="66">
        <v>20</v>
      </c>
      <c r="B30" s="28" t="s">
        <v>159</v>
      </c>
      <c r="C30" s="103" t="s">
        <v>117</v>
      </c>
      <c r="D30" s="66">
        <v>2</v>
      </c>
      <c r="E30" s="86">
        <f t="shared" si="1"/>
        <v>10</v>
      </c>
      <c r="F30" s="65"/>
      <c r="G30" s="65"/>
      <c r="H30" s="65"/>
      <c r="I30" s="65"/>
      <c r="J30" s="65"/>
      <c r="K30" s="65"/>
      <c r="L30" s="65"/>
      <c r="M30" s="65"/>
    </row>
    <row r="31" spans="1:13" ht="45.6" x14ac:dyDescent="0.2">
      <c r="A31" s="85">
        <v>21</v>
      </c>
      <c r="B31" s="28" t="s">
        <v>157</v>
      </c>
      <c r="C31" s="103" t="s">
        <v>117</v>
      </c>
      <c r="D31" s="66">
        <v>3</v>
      </c>
      <c r="E31" s="86">
        <f t="shared" si="1"/>
        <v>6.67</v>
      </c>
      <c r="F31" s="65"/>
      <c r="G31" s="65"/>
      <c r="H31" s="65"/>
      <c r="I31" s="65"/>
      <c r="J31" s="65"/>
      <c r="K31" s="65"/>
      <c r="L31" s="65"/>
      <c r="M31" s="65"/>
    </row>
    <row r="32" spans="1:13" ht="45.6" x14ac:dyDescent="0.2">
      <c r="A32" s="66">
        <v>22</v>
      </c>
      <c r="B32" s="28" t="s">
        <v>156</v>
      </c>
      <c r="C32" s="103" t="s">
        <v>117</v>
      </c>
      <c r="D32" s="66">
        <v>3</v>
      </c>
      <c r="E32" s="86">
        <f t="shared" si="1"/>
        <v>6.67</v>
      </c>
      <c r="F32" s="65"/>
      <c r="G32" s="65"/>
      <c r="H32" s="65"/>
      <c r="I32" s="65"/>
      <c r="J32" s="65"/>
      <c r="K32" s="65"/>
      <c r="L32" s="65"/>
      <c r="M32" s="65"/>
    </row>
    <row r="33" spans="1:13" ht="45.6" x14ac:dyDescent="0.2">
      <c r="A33" s="85">
        <v>23</v>
      </c>
      <c r="B33" s="28" t="s">
        <v>155</v>
      </c>
      <c r="C33" s="103" t="s">
        <v>117</v>
      </c>
      <c r="D33" s="66">
        <v>3</v>
      </c>
      <c r="E33" s="86">
        <f t="shared" si="1"/>
        <v>6.67</v>
      </c>
      <c r="F33" s="65"/>
      <c r="G33" s="65"/>
      <c r="H33" s="65"/>
      <c r="I33" s="65"/>
      <c r="J33" s="65"/>
      <c r="K33" s="65"/>
      <c r="L33" s="65"/>
      <c r="M33" s="65"/>
    </row>
    <row r="34" spans="1:13" ht="45.6" x14ac:dyDescent="0.2">
      <c r="A34" s="66">
        <v>24</v>
      </c>
      <c r="B34" s="28" t="s">
        <v>154</v>
      </c>
      <c r="C34" s="103" t="s">
        <v>132</v>
      </c>
      <c r="D34" s="66">
        <v>3</v>
      </c>
      <c r="E34" s="86">
        <f t="shared" si="1"/>
        <v>6.67</v>
      </c>
      <c r="F34" s="65"/>
      <c r="G34" s="65"/>
      <c r="H34" s="65"/>
      <c r="I34" s="65"/>
      <c r="J34" s="65"/>
      <c r="K34" s="65"/>
      <c r="L34" s="65"/>
      <c r="M34" s="65"/>
    </row>
    <row r="35" spans="1:13" ht="45.6" x14ac:dyDescent="0.2">
      <c r="A35" s="85">
        <v>25</v>
      </c>
      <c r="B35" s="28" t="s">
        <v>152</v>
      </c>
      <c r="C35" s="103" t="s">
        <v>117</v>
      </c>
      <c r="D35" s="66">
        <v>3</v>
      </c>
      <c r="E35" s="86">
        <f t="shared" si="1"/>
        <v>6.67</v>
      </c>
      <c r="F35" s="65"/>
      <c r="G35" s="65"/>
      <c r="H35" s="65"/>
      <c r="I35" s="65"/>
      <c r="J35" s="65"/>
      <c r="K35" s="65"/>
      <c r="L35" s="65"/>
      <c r="M35" s="65"/>
    </row>
    <row r="36" spans="1:13" ht="45.6" x14ac:dyDescent="0.2">
      <c r="A36" s="66">
        <v>26</v>
      </c>
      <c r="B36" s="28" t="s">
        <v>151</v>
      </c>
      <c r="C36" s="103" t="s">
        <v>117</v>
      </c>
      <c r="D36" s="66">
        <v>3</v>
      </c>
      <c r="E36" s="86">
        <f t="shared" si="1"/>
        <v>6.67</v>
      </c>
      <c r="F36" s="65"/>
      <c r="G36" s="65"/>
      <c r="H36" s="65"/>
      <c r="I36" s="65"/>
      <c r="J36" s="65"/>
      <c r="K36" s="65"/>
      <c r="L36" s="65"/>
      <c r="M36" s="65"/>
    </row>
    <row r="37" spans="1:13" ht="45.6" x14ac:dyDescent="0.2">
      <c r="A37" s="85">
        <v>27</v>
      </c>
      <c r="B37" s="28" t="s">
        <v>150</v>
      </c>
      <c r="C37" s="103" t="s">
        <v>117</v>
      </c>
      <c r="D37" s="66">
        <v>2</v>
      </c>
      <c r="E37" s="86">
        <f t="shared" si="1"/>
        <v>10</v>
      </c>
      <c r="F37" s="65"/>
      <c r="G37" s="65"/>
      <c r="H37" s="65"/>
      <c r="I37" s="65"/>
      <c r="J37" s="65"/>
      <c r="K37" s="65"/>
      <c r="L37" s="65"/>
      <c r="M37" s="65"/>
    </row>
    <row r="38" spans="1:13" ht="45.6" x14ac:dyDescent="0.2">
      <c r="A38" s="66">
        <v>28</v>
      </c>
      <c r="B38" s="28" t="s">
        <v>148</v>
      </c>
      <c r="C38" s="103" t="s">
        <v>149</v>
      </c>
      <c r="D38" s="66">
        <v>2</v>
      </c>
      <c r="E38" s="86">
        <f t="shared" si="1"/>
        <v>10</v>
      </c>
      <c r="F38" s="65" t="s">
        <v>207</v>
      </c>
      <c r="G38" s="65"/>
      <c r="H38" s="65"/>
      <c r="I38" s="65"/>
      <c r="J38" s="65"/>
      <c r="K38" s="65"/>
      <c r="L38" s="65"/>
      <c r="M38" s="65"/>
    </row>
    <row r="39" spans="1:13" ht="45.6" x14ac:dyDescent="0.2">
      <c r="A39" s="85">
        <v>29</v>
      </c>
      <c r="B39" s="28" t="s">
        <v>146</v>
      </c>
      <c r="C39" s="103" t="s">
        <v>117</v>
      </c>
      <c r="D39" s="66">
        <v>1</v>
      </c>
      <c r="E39" s="86">
        <f t="shared" si="1"/>
        <v>20</v>
      </c>
      <c r="F39" s="65"/>
      <c r="G39" s="65"/>
      <c r="H39" s="65"/>
      <c r="I39" s="65"/>
      <c r="J39" s="65"/>
      <c r="K39" s="65"/>
      <c r="L39" s="65"/>
      <c r="M39" s="65"/>
    </row>
    <row r="40" spans="1:13" ht="34.200000000000003" x14ac:dyDescent="0.2">
      <c r="A40" s="66">
        <v>30</v>
      </c>
      <c r="B40" s="28" t="s">
        <v>144</v>
      </c>
      <c r="C40" s="103" t="s">
        <v>132</v>
      </c>
      <c r="D40" s="66">
        <v>4</v>
      </c>
      <c r="E40" s="86">
        <f t="shared" si="1"/>
        <v>5</v>
      </c>
      <c r="F40" s="65" t="s">
        <v>207</v>
      </c>
      <c r="G40" s="65"/>
      <c r="H40" s="65"/>
      <c r="I40" s="65"/>
      <c r="J40" s="65"/>
      <c r="K40" s="65"/>
      <c r="L40" s="65"/>
      <c r="M40" s="65"/>
    </row>
    <row r="41" spans="1:13" ht="57" x14ac:dyDescent="0.2">
      <c r="A41" s="85">
        <v>31</v>
      </c>
      <c r="B41" s="28" t="s">
        <v>139</v>
      </c>
      <c r="C41" s="103" t="s">
        <v>132</v>
      </c>
      <c r="D41" s="66">
        <v>3</v>
      </c>
      <c r="E41" s="86">
        <f t="shared" si="1"/>
        <v>6.67</v>
      </c>
      <c r="F41" s="65"/>
      <c r="G41" s="65"/>
      <c r="H41" s="65"/>
      <c r="I41" s="65"/>
      <c r="J41" s="65"/>
      <c r="K41" s="65"/>
      <c r="L41" s="65"/>
      <c r="M41" s="65"/>
    </row>
    <row r="42" spans="1:13" ht="45.6" x14ac:dyDescent="0.2">
      <c r="A42" s="66">
        <v>32</v>
      </c>
      <c r="B42" s="28" t="s">
        <v>138</v>
      </c>
      <c r="C42" s="103" t="s">
        <v>132</v>
      </c>
      <c r="D42" s="66">
        <v>2</v>
      </c>
      <c r="E42" s="86">
        <f t="shared" si="1"/>
        <v>10</v>
      </c>
      <c r="F42" s="65"/>
      <c r="G42" s="65"/>
      <c r="H42" s="65"/>
      <c r="I42" s="65"/>
      <c r="J42" s="65"/>
      <c r="K42" s="65"/>
      <c r="L42" s="65"/>
      <c r="M42" s="65"/>
    </row>
    <row r="43" spans="1:13" ht="45.6" x14ac:dyDescent="0.2">
      <c r="A43" s="85">
        <v>33</v>
      </c>
      <c r="B43" s="28" t="s">
        <v>135</v>
      </c>
      <c r="C43" s="103" t="s">
        <v>136</v>
      </c>
      <c r="D43" s="66">
        <v>5</v>
      </c>
      <c r="E43" s="86">
        <f t="shared" si="1"/>
        <v>4</v>
      </c>
      <c r="F43" s="65" t="s">
        <v>207</v>
      </c>
      <c r="G43" s="65"/>
      <c r="H43" s="65"/>
      <c r="I43" s="65"/>
      <c r="J43" s="65"/>
      <c r="K43" s="65"/>
      <c r="L43" s="65"/>
      <c r="M43" s="65"/>
    </row>
    <row r="44" spans="1:13" ht="34.200000000000003" x14ac:dyDescent="0.2">
      <c r="A44" s="66">
        <v>34</v>
      </c>
      <c r="B44" s="28" t="s">
        <v>133</v>
      </c>
      <c r="C44" s="66" t="s">
        <v>134</v>
      </c>
      <c r="D44" s="66">
        <v>3</v>
      </c>
      <c r="E44" s="86">
        <f t="shared" si="1"/>
        <v>6.67</v>
      </c>
      <c r="F44" s="65" t="s">
        <v>207</v>
      </c>
      <c r="G44" s="65"/>
      <c r="H44" s="65"/>
      <c r="I44" s="65"/>
      <c r="J44" s="65"/>
      <c r="K44" s="65"/>
      <c r="L44" s="65"/>
      <c r="M44" s="65"/>
    </row>
    <row r="45" spans="1:13" ht="45.6" x14ac:dyDescent="0.2">
      <c r="A45" s="85">
        <v>35</v>
      </c>
      <c r="B45" s="28" t="s">
        <v>131</v>
      </c>
      <c r="C45" s="103" t="s">
        <v>132</v>
      </c>
      <c r="D45" s="66">
        <v>6</v>
      </c>
      <c r="E45" s="86">
        <f t="shared" si="1"/>
        <v>3.33</v>
      </c>
      <c r="F45" s="65" t="s">
        <v>207</v>
      </c>
      <c r="G45" s="65"/>
      <c r="H45" s="65"/>
      <c r="I45" s="65"/>
      <c r="J45" s="65"/>
      <c r="K45" s="65"/>
      <c r="L45" s="65"/>
      <c r="M45" s="65"/>
    </row>
    <row r="46" spans="1:13" ht="34.200000000000003" x14ac:dyDescent="0.2">
      <c r="A46" s="66">
        <v>36</v>
      </c>
      <c r="B46" s="28" t="s">
        <v>122</v>
      </c>
      <c r="C46" s="103" t="s">
        <v>124</v>
      </c>
      <c r="D46" s="66">
        <v>3</v>
      </c>
      <c r="E46" s="86">
        <f t="shared" si="1"/>
        <v>6.67</v>
      </c>
      <c r="F46" s="65" t="s">
        <v>207</v>
      </c>
      <c r="G46" s="65"/>
      <c r="H46" s="65"/>
      <c r="I46" s="65"/>
      <c r="J46" s="65"/>
      <c r="K46" s="65"/>
      <c r="L46" s="65"/>
      <c r="M46" s="65"/>
    </row>
    <row r="47" spans="1:13" ht="45.6" x14ac:dyDescent="0.2">
      <c r="A47" s="85">
        <v>37</v>
      </c>
      <c r="B47" s="28" t="s">
        <v>120</v>
      </c>
      <c r="C47" s="103" t="s">
        <v>132</v>
      </c>
      <c r="D47" s="66">
        <v>3</v>
      </c>
      <c r="E47" s="86">
        <f t="shared" si="1"/>
        <v>6.67</v>
      </c>
      <c r="F47" s="65"/>
      <c r="G47" s="65"/>
      <c r="H47" s="65"/>
      <c r="I47" s="65"/>
      <c r="J47" s="65"/>
      <c r="K47" s="65"/>
      <c r="L47" s="65"/>
      <c r="M47" s="65"/>
    </row>
    <row r="48" spans="1:13" ht="45.6" x14ac:dyDescent="0.2">
      <c r="A48" s="66">
        <v>38</v>
      </c>
      <c r="B48" s="28" t="s">
        <v>121</v>
      </c>
      <c r="C48" s="103" t="s">
        <v>123</v>
      </c>
      <c r="D48" s="66">
        <v>4</v>
      </c>
      <c r="E48" s="86">
        <f t="shared" si="1"/>
        <v>5</v>
      </c>
      <c r="F48" s="65"/>
      <c r="G48" s="65"/>
      <c r="H48" s="65"/>
      <c r="I48" s="65"/>
      <c r="J48" s="65"/>
      <c r="K48" s="65"/>
      <c r="L48" s="65"/>
      <c r="M48" s="65"/>
    </row>
    <row r="49" spans="1:13" ht="45.6" x14ac:dyDescent="0.2">
      <c r="A49" s="85">
        <v>39</v>
      </c>
      <c r="B49" s="28" t="s">
        <v>118</v>
      </c>
      <c r="C49" s="103" t="s">
        <v>117</v>
      </c>
      <c r="D49" s="66">
        <v>5</v>
      </c>
      <c r="E49" s="86">
        <f t="shared" si="1"/>
        <v>4</v>
      </c>
      <c r="F49" s="65"/>
      <c r="G49" s="65"/>
      <c r="H49" s="65"/>
      <c r="I49" s="65"/>
      <c r="J49" s="65"/>
      <c r="K49" s="65"/>
      <c r="L49" s="65"/>
      <c r="M49" s="65"/>
    </row>
    <row r="50" spans="1:13" ht="45.6" x14ac:dyDescent="0.2">
      <c r="A50" s="66">
        <v>40</v>
      </c>
      <c r="B50" s="28" t="s">
        <v>116</v>
      </c>
      <c r="C50" s="103" t="s">
        <v>117</v>
      </c>
      <c r="D50" s="66">
        <v>3</v>
      </c>
      <c r="E50" s="86">
        <f t="shared" si="1"/>
        <v>6.67</v>
      </c>
      <c r="F50" s="65"/>
      <c r="G50" s="65"/>
      <c r="H50" s="65"/>
      <c r="I50" s="65"/>
      <c r="J50" s="65"/>
      <c r="K50" s="65"/>
      <c r="L50" s="65"/>
      <c r="M50" s="65"/>
    </row>
    <row r="51" spans="1:13" ht="46.2" thickBot="1" x14ac:dyDescent="0.25">
      <c r="A51" s="85">
        <v>41</v>
      </c>
      <c r="B51" s="92" t="s">
        <v>114</v>
      </c>
      <c r="C51" s="113" t="s">
        <v>115</v>
      </c>
      <c r="D51" s="76">
        <v>2</v>
      </c>
      <c r="E51" s="90">
        <f t="shared" si="1"/>
        <v>10</v>
      </c>
      <c r="F51" s="65" t="s">
        <v>207</v>
      </c>
      <c r="G51" s="65"/>
      <c r="H51" s="65"/>
      <c r="I51" s="65"/>
      <c r="J51" s="65"/>
      <c r="K51" s="65"/>
      <c r="L51" s="65"/>
      <c r="M51" s="65"/>
    </row>
    <row r="52" spans="1:13" ht="12" thickBot="1" x14ac:dyDescent="0.25">
      <c r="A52" s="82"/>
      <c r="B52" s="181" t="s">
        <v>95</v>
      </c>
      <c r="C52" s="181"/>
      <c r="D52" s="182"/>
      <c r="E52" s="80">
        <f>SUM(E11:E51)</f>
        <v>299.93999999999994</v>
      </c>
      <c r="F52" s="65">
        <f>COUNTA(F11:F51)</f>
        <v>10</v>
      </c>
      <c r="G52" s="65"/>
      <c r="H52" s="65"/>
      <c r="I52" s="65"/>
      <c r="J52" s="65"/>
      <c r="K52" s="65"/>
      <c r="L52" s="65"/>
      <c r="M52" s="65"/>
    </row>
    <row r="53" spans="1:13" x14ac:dyDescent="0.2">
      <c r="A53" s="65"/>
      <c r="B53" s="65"/>
      <c r="C53" s="65"/>
      <c r="D53" s="65"/>
      <c r="E53" s="65"/>
      <c r="F53" s="65"/>
      <c r="G53" s="65"/>
      <c r="H53" s="65"/>
      <c r="I53" s="65"/>
      <c r="J53" s="65"/>
      <c r="K53" s="65"/>
      <c r="L53" s="65"/>
      <c r="M53" s="65"/>
    </row>
    <row r="54" spans="1:13" x14ac:dyDescent="0.2">
      <c r="A54" s="1" t="s">
        <v>101</v>
      </c>
      <c r="B54" s="65"/>
      <c r="C54" s="65"/>
      <c r="D54" s="65"/>
      <c r="E54" s="99" t="s">
        <v>102</v>
      </c>
      <c r="F54" s="65"/>
      <c r="G54" s="65"/>
      <c r="H54" s="65"/>
      <c r="I54" s="65"/>
      <c r="J54" s="65"/>
      <c r="K54" s="65"/>
      <c r="L54" s="65"/>
      <c r="M54" s="65"/>
    </row>
    <row r="55" spans="1:13" x14ac:dyDescent="0.2">
      <c r="A55" s="1" t="str">
        <f>CENTRALIZATOR!A41</f>
        <v>Prof.dr.ing. Vladimir CRETU</v>
      </c>
      <c r="B55" s="65"/>
      <c r="C55" s="65"/>
      <c r="D55" s="65"/>
      <c r="E55" s="99" t="str">
        <f>CENTRALIZATOR!K41</f>
        <v>Conf.dr.ing. Marius MARCU</v>
      </c>
      <c r="F55" s="65"/>
      <c r="G55" s="65"/>
      <c r="H55" s="65"/>
      <c r="I55" s="65"/>
      <c r="J55" s="65"/>
      <c r="K55" s="65"/>
      <c r="L55" s="65"/>
      <c r="M55" s="65"/>
    </row>
    <row r="56" spans="1:13" x14ac:dyDescent="0.2">
      <c r="A56" s="65"/>
      <c r="B56" s="65"/>
      <c r="C56" s="65"/>
      <c r="D56" s="65"/>
      <c r="E56" s="65"/>
      <c r="F56" s="65"/>
      <c r="G56" s="65"/>
      <c r="H56" s="65"/>
      <c r="I56" s="65"/>
      <c r="J56" s="65"/>
      <c r="K56" s="65"/>
      <c r="L56" s="65"/>
      <c r="M56" s="65"/>
    </row>
    <row r="57" spans="1:13" x14ac:dyDescent="0.2">
      <c r="A57" s="65"/>
      <c r="B57" s="65"/>
      <c r="C57" s="65"/>
      <c r="D57" s="65"/>
      <c r="E57" s="65"/>
      <c r="F57" s="65"/>
      <c r="G57" s="65"/>
      <c r="H57" s="65"/>
      <c r="I57" s="65"/>
      <c r="J57" s="65"/>
      <c r="K57" s="65"/>
      <c r="L57" s="65"/>
      <c r="M57" s="65"/>
    </row>
    <row r="58" spans="1:13" x14ac:dyDescent="0.2">
      <c r="A58" s="65"/>
      <c r="B58" s="65"/>
      <c r="C58" s="65"/>
      <c r="D58" s="65"/>
      <c r="E58" s="65"/>
      <c r="F58" s="65"/>
      <c r="G58" s="65"/>
      <c r="H58" s="65"/>
      <c r="I58" s="65"/>
      <c r="J58" s="65"/>
      <c r="K58" s="65"/>
      <c r="L58" s="65"/>
      <c r="M58" s="65"/>
    </row>
    <row r="59" spans="1:13" x14ac:dyDescent="0.2">
      <c r="A59" s="65"/>
      <c r="B59" s="65"/>
      <c r="C59" s="65"/>
      <c r="D59" s="65"/>
      <c r="E59" s="65"/>
      <c r="F59" s="65"/>
      <c r="G59" s="65"/>
      <c r="H59" s="65"/>
      <c r="I59" s="65"/>
      <c r="J59" s="65"/>
      <c r="K59" s="65"/>
      <c r="L59" s="65"/>
      <c r="M59" s="65"/>
    </row>
    <row r="60" spans="1:13" x14ac:dyDescent="0.2">
      <c r="A60" s="65"/>
      <c r="B60" s="65"/>
      <c r="C60" s="65"/>
      <c r="D60" s="65"/>
      <c r="E60" s="65"/>
      <c r="F60" s="65"/>
      <c r="G60" s="65"/>
      <c r="H60" s="65"/>
      <c r="I60" s="65"/>
      <c r="J60" s="65"/>
      <c r="K60" s="65"/>
      <c r="L60" s="65"/>
      <c r="M60" s="65"/>
    </row>
    <row r="61" spans="1:13" x14ac:dyDescent="0.2">
      <c r="A61" s="65"/>
      <c r="B61" s="65"/>
      <c r="C61" s="65"/>
      <c r="D61" s="65"/>
      <c r="E61" s="65"/>
      <c r="F61" s="65"/>
      <c r="G61" s="65"/>
      <c r="H61" s="65"/>
      <c r="I61" s="65"/>
      <c r="J61" s="65"/>
      <c r="K61" s="65"/>
      <c r="L61" s="65"/>
      <c r="M61" s="65"/>
    </row>
    <row r="62" spans="1:13" x14ac:dyDescent="0.2">
      <c r="A62" s="65"/>
      <c r="B62" s="65"/>
      <c r="C62" s="65"/>
      <c r="D62" s="65"/>
      <c r="E62" s="65"/>
      <c r="F62" s="65"/>
      <c r="G62" s="65"/>
      <c r="H62" s="65"/>
      <c r="I62" s="65"/>
      <c r="J62" s="65"/>
      <c r="K62" s="65"/>
      <c r="L62" s="65"/>
      <c r="M62" s="65"/>
    </row>
    <row r="63" spans="1:13" x14ac:dyDescent="0.2">
      <c r="A63" s="65"/>
      <c r="B63" s="65"/>
      <c r="C63" s="65"/>
      <c r="D63" s="65"/>
      <c r="E63" s="65"/>
      <c r="F63" s="65"/>
      <c r="G63" s="65"/>
      <c r="H63" s="65"/>
      <c r="I63" s="65"/>
      <c r="J63" s="65"/>
      <c r="K63" s="65"/>
      <c r="L63" s="65"/>
      <c r="M63" s="65"/>
    </row>
    <row r="64" spans="1:13" x14ac:dyDescent="0.2">
      <c r="A64" s="65"/>
      <c r="B64" s="65"/>
      <c r="C64" s="65"/>
      <c r="D64" s="65"/>
      <c r="E64" s="65"/>
      <c r="F64" s="65"/>
      <c r="G64" s="65"/>
      <c r="H64" s="65"/>
      <c r="I64" s="65"/>
      <c r="J64" s="65"/>
      <c r="K64" s="65"/>
      <c r="L64" s="65"/>
      <c r="M64" s="65"/>
    </row>
    <row r="65" spans="1:13" x14ac:dyDescent="0.2">
      <c r="A65" s="65"/>
      <c r="B65" s="65"/>
      <c r="C65" s="65"/>
      <c r="D65" s="65"/>
      <c r="E65" s="65"/>
      <c r="F65" s="65"/>
      <c r="G65" s="65"/>
      <c r="H65" s="65"/>
      <c r="I65" s="65"/>
      <c r="J65" s="65"/>
      <c r="K65" s="65"/>
      <c r="L65" s="65"/>
      <c r="M65" s="65"/>
    </row>
    <row r="66" spans="1:13" x14ac:dyDescent="0.2">
      <c r="A66" s="65"/>
      <c r="B66" s="65"/>
      <c r="C66" s="65"/>
      <c r="D66" s="65"/>
      <c r="E66" s="65"/>
      <c r="F66" s="65"/>
      <c r="G66" s="65"/>
      <c r="H66" s="65"/>
      <c r="I66" s="65"/>
      <c r="J66" s="65"/>
      <c r="K66" s="65"/>
      <c r="L66" s="65"/>
      <c r="M66" s="65"/>
    </row>
    <row r="67" spans="1:13" x14ac:dyDescent="0.2">
      <c r="A67" s="65"/>
      <c r="B67" s="65"/>
      <c r="C67" s="65"/>
      <c r="D67" s="65"/>
      <c r="E67" s="65"/>
      <c r="F67" s="65"/>
      <c r="G67" s="65"/>
      <c r="H67" s="65"/>
      <c r="I67" s="65"/>
      <c r="J67" s="65"/>
      <c r="K67" s="65"/>
      <c r="L67" s="65"/>
      <c r="M67" s="65"/>
    </row>
    <row r="68" spans="1:13" x14ac:dyDescent="0.2">
      <c r="A68" s="65"/>
      <c r="B68" s="65"/>
      <c r="C68" s="65"/>
      <c r="D68" s="65"/>
      <c r="E68" s="65"/>
      <c r="F68" s="65"/>
      <c r="G68" s="65"/>
      <c r="H68" s="65"/>
      <c r="I68" s="65"/>
      <c r="J68" s="65"/>
      <c r="K68" s="65"/>
      <c r="L68" s="65"/>
      <c r="M68" s="65"/>
    </row>
    <row r="69" spans="1:13" x14ac:dyDescent="0.2">
      <c r="A69" s="65"/>
      <c r="B69" s="65"/>
      <c r="C69" s="65"/>
      <c r="D69" s="65"/>
      <c r="E69" s="65"/>
      <c r="F69" s="65"/>
      <c r="G69" s="65"/>
      <c r="H69" s="65"/>
      <c r="I69" s="65"/>
      <c r="J69" s="65"/>
      <c r="K69" s="65"/>
      <c r="L69" s="65"/>
      <c r="M69" s="65"/>
    </row>
    <row r="70" spans="1:13" x14ac:dyDescent="0.2">
      <c r="A70" s="65"/>
      <c r="B70" s="65"/>
      <c r="C70" s="65"/>
      <c r="D70" s="65"/>
      <c r="E70" s="65"/>
      <c r="F70" s="65"/>
      <c r="G70" s="65"/>
      <c r="H70" s="65"/>
      <c r="I70" s="65"/>
      <c r="J70" s="65"/>
      <c r="K70" s="65"/>
      <c r="L70" s="65"/>
      <c r="M70" s="65"/>
    </row>
    <row r="71" spans="1:13" x14ac:dyDescent="0.2">
      <c r="A71" s="65"/>
      <c r="B71" s="65"/>
      <c r="C71" s="65"/>
      <c r="D71" s="65"/>
      <c r="E71" s="65"/>
      <c r="F71" s="65"/>
      <c r="G71" s="65"/>
      <c r="H71" s="65"/>
      <c r="I71" s="65"/>
      <c r="J71" s="65"/>
      <c r="K71" s="65"/>
      <c r="L71" s="65"/>
      <c r="M71" s="65"/>
    </row>
    <row r="72" spans="1:13" x14ac:dyDescent="0.2">
      <c r="A72" s="65"/>
      <c r="B72" s="65"/>
      <c r="C72" s="65"/>
      <c r="D72" s="65"/>
      <c r="E72" s="65"/>
      <c r="F72" s="65"/>
      <c r="G72" s="65"/>
      <c r="H72" s="65"/>
      <c r="I72" s="65"/>
      <c r="J72" s="65"/>
      <c r="K72" s="65"/>
      <c r="L72" s="65"/>
      <c r="M72" s="65"/>
    </row>
    <row r="73" spans="1:13" x14ac:dyDescent="0.2">
      <c r="A73" s="65"/>
      <c r="B73" s="65"/>
      <c r="C73" s="65"/>
      <c r="D73" s="65"/>
      <c r="E73" s="65"/>
      <c r="F73" s="65"/>
      <c r="G73" s="65"/>
      <c r="H73" s="65"/>
      <c r="I73" s="65"/>
      <c r="J73" s="65"/>
      <c r="K73" s="65"/>
      <c r="L73" s="65"/>
      <c r="M73" s="65"/>
    </row>
    <row r="74" spans="1:13" x14ac:dyDescent="0.2">
      <c r="A74" s="65"/>
      <c r="B74" s="65"/>
      <c r="C74" s="65"/>
      <c r="D74" s="65"/>
      <c r="E74" s="65"/>
      <c r="F74" s="65"/>
      <c r="G74" s="65"/>
      <c r="H74" s="65"/>
      <c r="I74" s="65"/>
      <c r="J74" s="65"/>
      <c r="K74" s="65"/>
      <c r="L74" s="65"/>
      <c r="M74" s="65"/>
    </row>
    <row r="75" spans="1:13" x14ac:dyDescent="0.2">
      <c r="A75" s="65"/>
      <c r="B75" s="65"/>
      <c r="C75" s="65"/>
      <c r="D75" s="65"/>
      <c r="E75" s="65"/>
      <c r="F75" s="65"/>
      <c r="G75" s="65"/>
      <c r="H75" s="65"/>
      <c r="I75" s="65"/>
      <c r="J75" s="65"/>
      <c r="K75" s="65"/>
      <c r="L75" s="65"/>
      <c r="M75" s="65"/>
    </row>
    <row r="76" spans="1:13" x14ac:dyDescent="0.2">
      <c r="A76" s="65"/>
      <c r="B76" s="65"/>
      <c r="C76" s="65"/>
      <c r="D76" s="65"/>
      <c r="E76" s="65"/>
      <c r="F76" s="65"/>
      <c r="G76" s="65"/>
      <c r="H76" s="65"/>
      <c r="I76" s="65"/>
      <c r="J76" s="65"/>
      <c r="K76" s="65"/>
      <c r="L76" s="65"/>
      <c r="M76" s="65"/>
    </row>
    <row r="77" spans="1:13" x14ac:dyDescent="0.2">
      <c r="A77" s="65"/>
      <c r="B77" s="65"/>
      <c r="C77" s="65"/>
      <c r="D77" s="65"/>
      <c r="E77" s="65"/>
      <c r="F77" s="65"/>
      <c r="G77" s="65"/>
      <c r="H77" s="65"/>
      <c r="I77" s="65"/>
      <c r="J77" s="65"/>
      <c r="K77" s="65"/>
      <c r="L77" s="65"/>
      <c r="M77" s="65"/>
    </row>
    <row r="78" spans="1:13" x14ac:dyDescent="0.2">
      <c r="A78" s="65"/>
      <c r="B78" s="65"/>
      <c r="C78" s="65"/>
      <c r="D78" s="65"/>
      <c r="E78" s="65"/>
      <c r="F78" s="65"/>
      <c r="G78" s="65"/>
      <c r="H78" s="65"/>
      <c r="I78" s="65"/>
      <c r="J78" s="65"/>
      <c r="K78" s="65"/>
      <c r="L78" s="65"/>
      <c r="M78" s="65"/>
    </row>
    <row r="79" spans="1:13" x14ac:dyDescent="0.2">
      <c r="A79" s="65"/>
      <c r="B79" s="65"/>
      <c r="C79" s="65"/>
      <c r="D79" s="65"/>
      <c r="E79" s="65"/>
      <c r="F79" s="65"/>
      <c r="G79" s="65"/>
      <c r="H79" s="65"/>
      <c r="I79" s="65"/>
      <c r="J79" s="65"/>
      <c r="K79" s="65"/>
      <c r="L79" s="65"/>
      <c r="M79" s="65"/>
    </row>
    <row r="80" spans="1:13" x14ac:dyDescent="0.2">
      <c r="A80" s="65"/>
      <c r="B80" s="65"/>
      <c r="C80" s="65"/>
      <c r="D80" s="65"/>
      <c r="E80" s="65"/>
      <c r="F80" s="65"/>
      <c r="G80" s="65"/>
      <c r="H80" s="65"/>
      <c r="I80" s="65"/>
      <c r="J80" s="65"/>
      <c r="K80" s="65"/>
      <c r="L80" s="65"/>
      <c r="M80" s="65"/>
    </row>
    <row r="81" spans="1:13" x14ac:dyDescent="0.2">
      <c r="A81" s="65"/>
      <c r="B81" s="65"/>
      <c r="C81" s="65"/>
      <c r="D81" s="65"/>
      <c r="E81" s="65"/>
      <c r="F81" s="65"/>
      <c r="G81" s="65"/>
      <c r="H81" s="65"/>
      <c r="I81" s="65"/>
      <c r="J81" s="65"/>
      <c r="K81" s="65"/>
      <c r="L81" s="65"/>
      <c r="M81" s="65"/>
    </row>
    <row r="82" spans="1:13" x14ac:dyDescent="0.2">
      <c r="A82" s="65"/>
      <c r="B82" s="65"/>
      <c r="C82" s="65"/>
      <c r="D82" s="65"/>
      <c r="E82" s="65"/>
      <c r="F82" s="65"/>
      <c r="G82" s="65"/>
      <c r="H82" s="65"/>
      <c r="I82" s="65"/>
      <c r="J82" s="65"/>
      <c r="K82" s="65"/>
      <c r="L82" s="65"/>
      <c r="M82" s="65"/>
    </row>
    <row r="83" spans="1:13" x14ac:dyDescent="0.2">
      <c r="A83" s="65"/>
      <c r="B83" s="65"/>
      <c r="C83" s="65"/>
      <c r="D83" s="65"/>
      <c r="E83" s="65"/>
      <c r="F83" s="65"/>
      <c r="G83" s="65"/>
      <c r="H83" s="65"/>
      <c r="I83" s="65"/>
      <c r="J83" s="65"/>
      <c r="K83" s="65"/>
      <c r="L83" s="65"/>
      <c r="M83" s="65"/>
    </row>
    <row r="84" spans="1:13" x14ac:dyDescent="0.2">
      <c r="A84" s="65"/>
      <c r="B84" s="65"/>
      <c r="C84" s="65"/>
      <c r="D84" s="65"/>
      <c r="E84" s="65"/>
      <c r="F84" s="65"/>
      <c r="G84" s="65"/>
      <c r="H84" s="65"/>
      <c r="I84" s="65"/>
      <c r="J84" s="65"/>
      <c r="K84" s="65"/>
      <c r="L84" s="65"/>
      <c r="M84" s="65"/>
    </row>
    <row r="85" spans="1:13" x14ac:dyDescent="0.2">
      <c r="A85" s="65"/>
      <c r="B85" s="65"/>
      <c r="C85" s="65"/>
      <c r="D85" s="65"/>
      <c r="E85" s="65"/>
      <c r="F85" s="65"/>
      <c r="G85" s="65"/>
      <c r="H85" s="65"/>
      <c r="I85" s="65"/>
      <c r="J85" s="65"/>
      <c r="K85" s="65"/>
      <c r="L85" s="65"/>
      <c r="M85" s="65"/>
    </row>
    <row r="86" spans="1:13" x14ac:dyDescent="0.2">
      <c r="A86" s="65"/>
      <c r="B86" s="65"/>
      <c r="C86" s="65"/>
      <c r="D86" s="65"/>
      <c r="E86" s="65"/>
      <c r="F86" s="65"/>
      <c r="G86" s="65"/>
      <c r="H86" s="65"/>
      <c r="I86" s="65"/>
      <c r="J86" s="65"/>
      <c r="K86" s="65"/>
      <c r="L86" s="65"/>
      <c r="M86" s="65"/>
    </row>
    <row r="87" spans="1:13" x14ac:dyDescent="0.2">
      <c r="A87" s="65"/>
      <c r="B87" s="65"/>
      <c r="C87" s="65"/>
      <c r="D87" s="65"/>
      <c r="E87" s="65"/>
      <c r="F87" s="65"/>
      <c r="G87" s="65"/>
      <c r="H87" s="65"/>
      <c r="I87" s="65"/>
      <c r="J87" s="65"/>
      <c r="K87" s="65"/>
      <c r="L87" s="65"/>
      <c r="M87" s="65"/>
    </row>
    <row r="88" spans="1:13" x14ac:dyDescent="0.2">
      <c r="A88" s="65"/>
      <c r="B88" s="65"/>
      <c r="C88" s="65"/>
      <c r="D88" s="65"/>
      <c r="E88" s="65"/>
      <c r="F88" s="65"/>
      <c r="G88" s="65"/>
      <c r="H88" s="65"/>
      <c r="I88" s="65"/>
      <c r="J88" s="65"/>
      <c r="K88" s="65"/>
      <c r="L88" s="65"/>
      <c r="M88" s="65"/>
    </row>
    <row r="89" spans="1:13" x14ac:dyDescent="0.2">
      <c r="A89" s="65"/>
      <c r="B89" s="65"/>
      <c r="C89" s="65"/>
      <c r="D89" s="65"/>
      <c r="E89" s="65"/>
      <c r="F89" s="65"/>
      <c r="G89" s="65"/>
      <c r="H89" s="65"/>
      <c r="I89" s="65"/>
      <c r="J89" s="65"/>
      <c r="K89" s="65"/>
      <c r="L89" s="65"/>
      <c r="M89" s="65"/>
    </row>
    <row r="90" spans="1:13" x14ac:dyDescent="0.2">
      <c r="A90" s="65"/>
      <c r="B90" s="65"/>
      <c r="C90" s="65"/>
      <c r="D90" s="65"/>
      <c r="E90" s="65"/>
      <c r="F90" s="65"/>
      <c r="G90" s="65"/>
      <c r="H90" s="65"/>
      <c r="I90" s="65"/>
      <c r="J90" s="65"/>
      <c r="K90" s="65"/>
      <c r="L90" s="65"/>
      <c r="M90" s="65"/>
    </row>
    <row r="91" spans="1:13" x14ac:dyDescent="0.2">
      <c r="A91" s="65"/>
      <c r="B91" s="65"/>
      <c r="C91" s="65"/>
      <c r="D91" s="65"/>
      <c r="E91" s="65"/>
      <c r="F91" s="65"/>
      <c r="G91" s="65"/>
      <c r="H91" s="65"/>
      <c r="I91" s="65"/>
      <c r="J91" s="65"/>
      <c r="K91" s="65"/>
      <c r="L91" s="65"/>
      <c r="M91" s="65"/>
    </row>
    <row r="92" spans="1:13" x14ac:dyDescent="0.2">
      <c r="A92" s="65"/>
      <c r="B92" s="65"/>
      <c r="C92" s="65"/>
      <c r="D92" s="65"/>
      <c r="E92" s="65"/>
      <c r="F92" s="65"/>
      <c r="G92" s="65"/>
      <c r="H92" s="65"/>
      <c r="I92" s="65"/>
      <c r="J92" s="65"/>
      <c r="K92" s="65"/>
      <c r="L92" s="65"/>
      <c r="M92" s="65"/>
    </row>
    <row r="93" spans="1:13" x14ac:dyDescent="0.2">
      <c r="A93" s="65"/>
      <c r="B93" s="65"/>
      <c r="C93" s="65"/>
      <c r="D93" s="65"/>
      <c r="E93" s="65"/>
      <c r="F93" s="65"/>
      <c r="G93" s="65"/>
      <c r="H93" s="65"/>
      <c r="I93" s="65"/>
      <c r="J93" s="65"/>
      <c r="K93" s="65"/>
      <c r="L93" s="65"/>
      <c r="M93" s="65"/>
    </row>
    <row r="94" spans="1:13" x14ac:dyDescent="0.2">
      <c r="A94" s="65"/>
      <c r="B94" s="65"/>
      <c r="C94" s="65"/>
      <c r="D94" s="65"/>
      <c r="E94" s="65"/>
      <c r="F94" s="65"/>
      <c r="G94" s="65"/>
      <c r="H94" s="65"/>
      <c r="I94" s="65"/>
      <c r="J94" s="65"/>
      <c r="K94" s="65"/>
      <c r="L94" s="65"/>
      <c r="M94" s="65"/>
    </row>
    <row r="95" spans="1:13" x14ac:dyDescent="0.2">
      <c r="A95" s="65"/>
      <c r="B95" s="65"/>
      <c r="C95" s="65"/>
      <c r="D95" s="65"/>
      <c r="E95" s="65"/>
      <c r="F95" s="65"/>
      <c r="G95" s="65"/>
      <c r="H95" s="65"/>
      <c r="I95" s="65"/>
      <c r="J95" s="65"/>
      <c r="K95" s="65"/>
      <c r="L95" s="65"/>
      <c r="M95" s="65"/>
    </row>
    <row r="96" spans="1:13" x14ac:dyDescent="0.2">
      <c r="A96" s="65"/>
      <c r="B96" s="65"/>
      <c r="C96" s="65"/>
      <c r="D96" s="65"/>
      <c r="E96" s="65"/>
      <c r="F96" s="65"/>
      <c r="G96" s="65"/>
      <c r="H96" s="65"/>
      <c r="I96" s="65"/>
      <c r="J96" s="65"/>
      <c r="K96" s="65"/>
      <c r="L96" s="65"/>
      <c r="M96" s="65"/>
    </row>
    <row r="97" spans="1:13" x14ac:dyDescent="0.2">
      <c r="A97" s="65"/>
      <c r="B97" s="65"/>
      <c r="C97" s="65"/>
      <c r="D97" s="65"/>
      <c r="E97" s="65"/>
      <c r="F97" s="65"/>
      <c r="G97" s="65"/>
      <c r="H97" s="65"/>
      <c r="I97" s="65"/>
      <c r="J97" s="65"/>
      <c r="K97" s="65"/>
      <c r="L97" s="65"/>
      <c r="M97" s="65"/>
    </row>
    <row r="98" spans="1:13" x14ac:dyDescent="0.2">
      <c r="A98" s="65"/>
      <c r="B98" s="65"/>
      <c r="C98" s="65"/>
      <c r="D98" s="65"/>
      <c r="E98" s="65"/>
      <c r="F98" s="65"/>
      <c r="G98" s="65"/>
      <c r="H98" s="65"/>
      <c r="I98" s="65"/>
      <c r="J98" s="65"/>
      <c r="K98" s="65"/>
      <c r="L98" s="65"/>
      <c r="M98" s="65"/>
    </row>
    <row r="99" spans="1:13" x14ac:dyDescent="0.2">
      <c r="A99" s="65"/>
      <c r="B99" s="65"/>
      <c r="C99" s="65"/>
      <c r="D99" s="65"/>
      <c r="E99" s="65"/>
      <c r="F99" s="65"/>
      <c r="G99" s="65"/>
      <c r="H99" s="65"/>
      <c r="I99" s="65"/>
      <c r="J99" s="65"/>
      <c r="K99" s="65"/>
      <c r="L99" s="65"/>
      <c r="M99" s="65"/>
    </row>
    <row r="100" spans="1:13" x14ac:dyDescent="0.2">
      <c r="A100" s="65"/>
      <c r="B100" s="65"/>
      <c r="C100" s="65"/>
      <c r="D100" s="65"/>
      <c r="E100" s="65"/>
      <c r="F100" s="65"/>
      <c r="G100" s="65"/>
      <c r="H100" s="65"/>
      <c r="I100" s="65"/>
      <c r="J100" s="65"/>
      <c r="K100" s="65"/>
      <c r="L100" s="65"/>
      <c r="M100" s="65"/>
    </row>
    <row r="101" spans="1:13" x14ac:dyDescent="0.2">
      <c r="A101" s="65"/>
      <c r="B101" s="65"/>
      <c r="C101" s="65"/>
      <c r="D101" s="65"/>
      <c r="E101" s="65"/>
      <c r="F101" s="65"/>
      <c r="G101" s="65"/>
      <c r="H101" s="65"/>
      <c r="I101" s="65"/>
      <c r="J101" s="65"/>
      <c r="K101" s="65"/>
      <c r="L101" s="65"/>
      <c r="M101" s="65"/>
    </row>
    <row r="102" spans="1:13" x14ac:dyDescent="0.2">
      <c r="A102" s="65"/>
      <c r="B102" s="65"/>
      <c r="C102" s="65"/>
      <c r="D102" s="65"/>
      <c r="E102" s="65"/>
      <c r="F102" s="65"/>
      <c r="G102" s="65"/>
      <c r="H102" s="65"/>
      <c r="I102" s="65"/>
      <c r="J102" s="65"/>
      <c r="K102" s="65"/>
      <c r="L102" s="65"/>
      <c r="M102" s="65"/>
    </row>
    <row r="103" spans="1:13" x14ac:dyDescent="0.2">
      <c r="A103" s="65"/>
      <c r="B103" s="65"/>
      <c r="C103" s="65"/>
      <c r="D103" s="65"/>
      <c r="E103" s="65"/>
      <c r="F103" s="65"/>
      <c r="G103" s="65"/>
      <c r="H103" s="65"/>
      <c r="I103" s="65"/>
      <c r="J103" s="65"/>
      <c r="K103" s="65"/>
      <c r="L103" s="65"/>
      <c r="M103" s="65"/>
    </row>
  </sheetData>
  <mergeCells count="4">
    <mergeCell ref="A7:E8"/>
    <mergeCell ref="B52:D52"/>
    <mergeCell ref="A5:D5"/>
    <mergeCell ref="A6:D6"/>
  </mergeCells>
  <phoneticPr fontId="1" type="noConversion"/>
  <pageMargins left="0.81" right="0.43" top="0.62" bottom="0.59" header="0.4" footer="0.35"/>
  <pageSetup paperSize="9" scale="90" orientation="portrait" horizontalDpi="300" verticalDpi="300" r:id="rId1"/>
  <headerFooter alignWithMargins="0">
    <oddFooter>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6"/>
  <sheetViews>
    <sheetView workbookViewId="0">
      <selection activeCell="B30" sqref="B30"/>
    </sheetView>
  </sheetViews>
  <sheetFormatPr defaultRowHeight="11.4" x14ac:dyDescent="0.2"/>
  <cols>
    <col min="1" max="1" width="6.125" customWidth="1"/>
    <col min="2" max="2" width="66.875" customWidth="1"/>
    <col min="3" max="3" width="12.875" customWidth="1"/>
    <col min="4" max="4" width="11.375" customWidth="1"/>
  </cols>
  <sheetData>
    <row r="1" spans="1:12" s="1" customFormat="1" x14ac:dyDescent="0.2">
      <c r="A1" s="62" t="s">
        <v>268</v>
      </c>
    </row>
    <row r="2" spans="1:12" s="1" customFormat="1" x14ac:dyDescent="0.2">
      <c r="A2" s="62" t="str">
        <f>CENTRALIZATOR!A2</f>
        <v>Departamentul Calculatoare</v>
      </c>
    </row>
    <row r="3" spans="1:12" s="1" customFormat="1" x14ac:dyDescent="0.2">
      <c r="A3" s="1" t="s">
        <v>3</v>
      </c>
    </row>
    <row r="4" spans="1:12" s="1" customFormat="1" ht="10.95" customHeight="1" x14ac:dyDescent="0.2"/>
    <row r="5" spans="1:12" s="1" customFormat="1" ht="15" x14ac:dyDescent="0.25">
      <c r="A5" s="158" t="str">
        <f>CENTRALIZATOR!A5</f>
        <v>Dosar concurs acordare titlu abilitare conducere doctorat</v>
      </c>
      <c r="B5" s="158"/>
      <c r="C5" s="158"/>
      <c r="D5" s="158"/>
      <c r="E5" s="63"/>
      <c r="F5" s="63"/>
      <c r="G5" s="63"/>
      <c r="H5" s="63"/>
      <c r="I5" s="63"/>
      <c r="J5" s="63"/>
      <c r="K5" s="63"/>
      <c r="L5" s="63"/>
    </row>
    <row r="6" spans="1:12" s="1" customFormat="1" ht="15" x14ac:dyDescent="0.25">
      <c r="A6" s="158" t="str">
        <f>CENTRALIZATOR!A6</f>
        <v>Candidat: MARCU MARIUS GEORGE</v>
      </c>
      <c r="B6" s="158"/>
      <c r="C6" s="158"/>
      <c r="D6" s="158"/>
      <c r="E6" s="63"/>
      <c r="F6" s="63"/>
      <c r="G6" s="63"/>
      <c r="H6" s="63"/>
      <c r="I6" s="63"/>
      <c r="J6" s="63"/>
      <c r="K6" s="63"/>
      <c r="L6" s="63"/>
    </row>
    <row r="7" spans="1:12" s="1" customFormat="1" ht="17.100000000000001" customHeight="1" x14ac:dyDescent="0.2">
      <c r="A7" s="180" t="s">
        <v>230</v>
      </c>
      <c r="B7" s="180"/>
      <c r="C7" s="180"/>
      <c r="D7" s="180"/>
    </row>
    <row r="8" spans="1:12" s="1" customFormat="1" ht="13.2" x14ac:dyDescent="0.25">
      <c r="A8" s="180"/>
      <c r="B8" s="180"/>
      <c r="C8" s="180"/>
      <c r="D8" s="180"/>
      <c r="E8" s="64"/>
      <c r="F8" s="64"/>
      <c r="G8" s="64"/>
      <c r="H8" s="64"/>
      <c r="I8" s="64"/>
      <c r="J8" s="64"/>
      <c r="K8" s="64"/>
      <c r="L8" s="64"/>
    </row>
    <row r="9" spans="1:12" s="1" customFormat="1" ht="14.25" customHeight="1" thickBot="1" x14ac:dyDescent="0.25"/>
    <row r="10" spans="1:12" ht="25.35" customHeight="1" thickBot="1" x14ac:dyDescent="0.25">
      <c r="A10" s="78" t="s">
        <v>75</v>
      </c>
      <c r="B10" s="79" t="s">
        <v>232</v>
      </c>
      <c r="C10" s="95" t="s">
        <v>233</v>
      </c>
      <c r="D10" s="80" t="s">
        <v>94</v>
      </c>
      <c r="E10" s="65"/>
      <c r="F10" s="65"/>
      <c r="G10" s="65"/>
      <c r="H10" s="65"/>
      <c r="I10" s="65"/>
      <c r="J10" s="65"/>
      <c r="K10" s="65"/>
      <c r="L10" s="65"/>
    </row>
    <row r="11" spans="1:12" ht="12" thickBot="1" x14ac:dyDescent="0.25">
      <c r="A11" s="87"/>
      <c r="B11" s="92"/>
      <c r="C11" s="43"/>
      <c r="D11" s="88"/>
      <c r="E11" s="65"/>
      <c r="F11" s="65"/>
      <c r="G11" s="65"/>
      <c r="H11" s="65"/>
      <c r="I11" s="65"/>
      <c r="J11" s="65"/>
      <c r="K11" s="65"/>
      <c r="L11" s="65"/>
    </row>
    <row r="12" spans="1:12" ht="12" thickBot="1" x14ac:dyDescent="0.25">
      <c r="A12" s="82"/>
      <c r="B12" s="84" t="s">
        <v>95</v>
      </c>
      <c r="C12" s="94"/>
      <c r="D12" s="80">
        <f>SUM(D11:D11)</f>
        <v>0</v>
      </c>
      <c r="E12" s="65"/>
      <c r="F12" s="65"/>
      <c r="G12" s="65"/>
      <c r="H12" s="65"/>
      <c r="I12" s="65"/>
      <c r="J12" s="65"/>
      <c r="K12" s="65"/>
      <c r="L12" s="65"/>
    </row>
    <row r="13" spans="1:12" x14ac:dyDescent="0.2">
      <c r="A13" s="65"/>
      <c r="B13" s="65"/>
      <c r="C13" s="65"/>
      <c r="D13" s="65"/>
      <c r="E13" s="65"/>
      <c r="F13" s="65"/>
      <c r="G13" s="65"/>
      <c r="H13" s="65"/>
      <c r="I13" s="65"/>
      <c r="J13" s="65"/>
      <c r="K13" s="65"/>
      <c r="L13" s="65"/>
    </row>
    <row r="14" spans="1:12" x14ac:dyDescent="0.2">
      <c r="A14" s="1" t="s">
        <v>101</v>
      </c>
      <c r="B14" s="65"/>
      <c r="C14" s="65"/>
      <c r="D14" s="99" t="s">
        <v>102</v>
      </c>
      <c r="E14" s="65"/>
      <c r="F14" s="65"/>
      <c r="G14" s="65"/>
      <c r="H14" s="65"/>
      <c r="I14" s="65"/>
      <c r="J14" s="65"/>
      <c r="K14" s="65"/>
      <c r="L14" s="65"/>
    </row>
    <row r="15" spans="1:12" x14ac:dyDescent="0.2">
      <c r="A15" s="1" t="str">
        <f>CENTRALIZATOR!A41</f>
        <v>Prof.dr.ing. Vladimir CRETU</v>
      </c>
      <c r="B15" s="65"/>
      <c r="C15" s="65"/>
      <c r="D15" s="99" t="str">
        <f>CENTRALIZATOR!K41</f>
        <v>Conf.dr.ing. Marius MARCU</v>
      </c>
      <c r="E15" s="65"/>
      <c r="F15" s="65"/>
      <c r="G15" s="65"/>
      <c r="H15" s="65"/>
      <c r="I15" s="65"/>
      <c r="J15" s="65"/>
      <c r="K15" s="65"/>
      <c r="L15" s="65"/>
    </row>
    <row r="16" spans="1:12" x14ac:dyDescent="0.2">
      <c r="A16" s="65"/>
      <c r="B16" s="65"/>
      <c r="C16" s="65"/>
      <c r="D16" s="65"/>
      <c r="E16" s="65"/>
      <c r="F16" s="65"/>
      <c r="G16" s="65"/>
      <c r="H16" s="65"/>
      <c r="I16" s="65"/>
      <c r="J16" s="65"/>
      <c r="K16" s="65"/>
      <c r="L16" s="65"/>
    </row>
    <row r="17" spans="1:12" x14ac:dyDescent="0.2">
      <c r="A17" s="65"/>
      <c r="B17" s="65"/>
      <c r="C17" s="65"/>
      <c r="D17" s="65"/>
      <c r="E17" s="65"/>
      <c r="F17" s="65"/>
      <c r="G17" s="65"/>
      <c r="H17" s="65"/>
      <c r="I17" s="65"/>
      <c r="J17" s="65"/>
      <c r="K17" s="65"/>
      <c r="L17" s="65"/>
    </row>
    <row r="18" spans="1:12" x14ac:dyDescent="0.2">
      <c r="A18" s="65"/>
      <c r="B18" s="65"/>
      <c r="C18" s="65"/>
      <c r="D18" s="65"/>
      <c r="E18" s="65"/>
      <c r="F18" s="65"/>
      <c r="G18" s="65"/>
      <c r="H18" s="65"/>
      <c r="I18" s="65"/>
      <c r="J18" s="65"/>
      <c r="K18" s="65"/>
      <c r="L18" s="65"/>
    </row>
    <row r="19" spans="1:12" s="1" customFormat="1" x14ac:dyDescent="0.2">
      <c r="A19" s="62" t="s">
        <v>268</v>
      </c>
    </row>
    <row r="20" spans="1:12" s="1" customFormat="1" x14ac:dyDescent="0.2">
      <c r="A20" s="62" t="str">
        <f>CENTRALIZATOR!A2</f>
        <v>Departamentul Calculatoare</v>
      </c>
    </row>
    <row r="21" spans="1:12" s="1" customFormat="1" x14ac:dyDescent="0.2">
      <c r="A21" s="1" t="s">
        <v>3</v>
      </c>
    </row>
    <row r="22" spans="1:12" s="1" customFormat="1" ht="10.95" customHeight="1" x14ac:dyDescent="0.2"/>
    <row r="23" spans="1:12" s="1" customFormat="1" ht="15" x14ac:dyDescent="0.25">
      <c r="A23" s="158" t="str">
        <f>CENTRALIZATOR!A5</f>
        <v>Dosar concurs acordare titlu abilitare conducere doctorat</v>
      </c>
      <c r="B23" s="158"/>
      <c r="C23" s="158"/>
      <c r="D23" s="158"/>
      <c r="E23" s="63"/>
      <c r="F23" s="63"/>
      <c r="G23" s="63"/>
      <c r="H23" s="63"/>
      <c r="I23" s="63"/>
      <c r="J23" s="63"/>
      <c r="K23" s="63"/>
      <c r="L23" s="63"/>
    </row>
    <row r="24" spans="1:12" s="1" customFormat="1" ht="15" x14ac:dyDescent="0.25">
      <c r="A24" s="158" t="str">
        <f>CENTRALIZATOR!A6</f>
        <v>Candidat: MARCU MARIUS GEORGE</v>
      </c>
      <c r="B24" s="158"/>
      <c r="C24" s="158"/>
      <c r="D24" s="158"/>
      <c r="E24" s="63"/>
      <c r="F24" s="63"/>
      <c r="G24" s="63"/>
      <c r="H24" s="63"/>
      <c r="I24" s="63"/>
      <c r="J24" s="63"/>
      <c r="K24" s="63"/>
      <c r="L24" s="63"/>
    </row>
    <row r="25" spans="1:12" s="1" customFormat="1" ht="18.3" customHeight="1" x14ac:dyDescent="0.2">
      <c r="A25" s="180" t="s">
        <v>231</v>
      </c>
      <c r="B25" s="180"/>
      <c r="C25" s="180"/>
      <c r="D25" s="180"/>
    </row>
    <row r="26" spans="1:12" s="1" customFormat="1" ht="13.2" x14ac:dyDescent="0.25">
      <c r="A26" s="180"/>
      <c r="B26" s="180"/>
      <c r="C26" s="180"/>
      <c r="D26" s="180"/>
      <c r="E26" s="64"/>
      <c r="F26" s="64"/>
      <c r="G26" s="64"/>
      <c r="H26" s="64"/>
      <c r="I26" s="64"/>
      <c r="J26" s="64"/>
      <c r="K26" s="64"/>
      <c r="L26" s="64"/>
    </row>
    <row r="27" spans="1:12" s="1" customFormat="1" ht="14.25" customHeight="1" thickBot="1" x14ac:dyDescent="0.25"/>
    <row r="28" spans="1:12" ht="25.35" customHeight="1" thickBot="1" x14ac:dyDescent="0.25">
      <c r="A28" s="78" t="s">
        <v>75</v>
      </c>
      <c r="B28" s="79" t="s">
        <v>232</v>
      </c>
      <c r="C28" s="95" t="s">
        <v>233</v>
      </c>
      <c r="D28" s="80" t="s">
        <v>94</v>
      </c>
      <c r="E28" s="65"/>
      <c r="F28" s="65"/>
      <c r="G28" s="65"/>
      <c r="H28" s="65"/>
      <c r="I28" s="65"/>
      <c r="J28" s="65"/>
      <c r="K28" s="65"/>
      <c r="L28" s="65"/>
    </row>
    <row r="29" spans="1:12" ht="46.2" customHeight="1" x14ac:dyDescent="0.2">
      <c r="A29" s="121">
        <v>1</v>
      </c>
      <c r="B29" s="127" t="s">
        <v>267</v>
      </c>
      <c r="C29" s="122">
        <v>8</v>
      </c>
      <c r="D29" s="90">
        <f>25/C29</f>
        <v>3.125</v>
      </c>
      <c r="E29" s="65"/>
      <c r="F29" s="65"/>
      <c r="G29" s="65"/>
      <c r="H29" s="65"/>
      <c r="I29" s="65"/>
      <c r="J29" s="65"/>
      <c r="K29" s="65"/>
      <c r="L29" s="65"/>
    </row>
    <row r="30" spans="1:12" ht="46.2" thickBot="1" x14ac:dyDescent="0.25">
      <c r="A30" s="87">
        <v>2</v>
      </c>
      <c r="B30" s="28" t="s">
        <v>234</v>
      </c>
      <c r="C30" s="44">
        <v>8</v>
      </c>
      <c r="D30" s="90">
        <f>25/C30</f>
        <v>3.125</v>
      </c>
      <c r="E30" s="65"/>
      <c r="F30" s="65"/>
      <c r="G30" s="65"/>
      <c r="H30" s="65"/>
      <c r="I30" s="65"/>
      <c r="J30" s="65"/>
      <c r="K30" s="65"/>
      <c r="L30" s="65"/>
    </row>
    <row r="31" spans="1:12" ht="12" thickBot="1" x14ac:dyDescent="0.25">
      <c r="A31" s="82"/>
      <c r="B31" s="84" t="s">
        <v>95</v>
      </c>
      <c r="C31" s="94"/>
      <c r="D31" s="80">
        <f>SUM(D29:D30)</f>
        <v>6.25</v>
      </c>
      <c r="E31" s="65"/>
      <c r="F31" s="65"/>
      <c r="G31" s="65"/>
      <c r="H31" s="65"/>
      <c r="I31" s="65"/>
      <c r="J31" s="65"/>
      <c r="K31" s="65"/>
      <c r="L31" s="65"/>
    </row>
    <row r="32" spans="1:12" x14ac:dyDescent="0.2">
      <c r="A32" s="65"/>
      <c r="B32" s="65"/>
      <c r="C32" s="65"/>
      <c r="D32" s="65"/>
      <c r="E32" s="65"/>
      <c r="F32" s="65"/>
      <c r="G32" s="65"/>
      <c r="H32" s="65"/>
      <c r="I32" s="65"/>
      <c r="J32" s="65"/>
      <c r="K32" s="65"/>
      <c r="L32" s="65"/>
    </row>
    <row r="33" spans="1:12" x14ac:dyDescent="0.2">
      <c r="A33" s="1" t="s">
        <v>101</v>
      </c>
      <c r="B33" s="65"/>
      <c r="C33" s="65"/>
      <c r="D33" s="99" t="s">
        <v>102</v>
      </c>
      <c r="E33" s="65"/>
      <c r="F33" s="65"/>
      <c r="G33" s="65"/>
      <c r="H33" s="65"/>
      <c r="I33" s="65"/>
      <c r="J33" s="65"/>
      <c r="K33" s="65"/>
      <c r="L33" s="65"/>
    </row>
    <row r="34" spans="1:12" x14ac:dyDescent="0.2">
      <c r="A34" s="1" t="str">
        <f>CENTRALIZATOR!A41</f>
        <v>Prof.dr.ing. Vladimir CRETU</v>
      </c>
      <c r="B34" s="65"/>
      <c r="C34" s="65"/>
      <c r="D34" s="99" t="str">
        <f>CENTRALIZATOR!K41</f>
        <v>Conf.dr.ing. Marius MARCU</v>
      </c>
      <c r="E34" s="65"/>
      <c r="F34" s="65"/>
      <c r="G34" s="65"/>
      <c r="H34" s="65"/>
      <c r="I34" s="65"/>
      <c r="J34" s="65"/>
      <c r="K34" s="65"/>
      <c r="L34" s="65"/>
    </row>
    <row r="35" spans="1:12" x14ac:dyDescent="0.2">
      <c r="A35" s="65"/>
      <c r="B35" s="65"/>
      <c r="C35" s="65"/>
      <c r="D35" s="65"/>
      <c r="E35" s="65"/>
      <c r="F35" s="65"/>
      <c r="G35" s="65"/>
      <c r="H35" s="65"/>
      <c r="I35" s="65"/>
      <c r="J35" s="65"/>
      <c r="K35" s="65"/>
      <c r="L35" s="65"/>
    </row>
    <row r="36" spans="1:12" x14ac:dyDescent="0.2">
      <c r="A36" s="65"/>
      <c r="B36" s="65"/>
      <c r="C36" s="65"/>
      <c r="D36" s="65"/>
      <c r="E36" s="65"/>
      <c r="F36" s="65"/>
      <c r="G36" s="65"/>
      <c r="H36" s="65"/>
      <c r="I36" s="65"/>
      <c r="J36" s="65"/>
      <c r="K36" s="65"/>
      <c r="L36" s="65"/>
    </row>
    <row r="37" spans="1:12" x14ac:dyDescent="0.2">
      <c r="A37" s="65"/>
      <c r="B37" s="65"/>
      <c r="C37" s="65"/>
      <c r="D37" s="65"/>
      <c r="E37" s="65"/>
      <c r="F37" s="65"/>
      <c r="G37" s="65"/>
      <c r="H37" s="65"/>
      <c r="I37" s="65"/>
      <c r="J37" s="65"/>
      <c r="K37" s="65"/>
      <c r="L37" s="65"/>
    </row>
    <row r="38" spans="1:12" x14ac:dyDescent="0.2">
      <c r="A38" s="65"/>
      <c r="B38" s="65"/>
      <c r="C38" s="65"/>
      <c r="D38" s="65"/>
      <c r="E38" s="65"/>
      <c r="F38" s="65"/>
      <c r="G38" s="65"/>
      <c r="H38" s="65"/>
      <c r="I38" s="65"/>
      <c r="J38" s="65"/>
      <c r="K38" s="65"/>
      <c r="L38" s="65"/>
    </row>
    <row r="39" spans="1:12" x14ac:dyDescent="0.2">
      <c r="A39" s="65"/>
      <c r="B39" s="65"/>
      <c r="C39" s="65"/>
      <c r="D39" s="65"/>
      <c r="E39" s="65"/>
      <c r="F39" s="65"/>
      <c r="G39" s="65"/>
      <c r="H39" s="65"/>
      <c r="I39" s="65"/>
      <c r="J39" s="65"/>
      <c r="K39" s="65"/>
      <c r="L39" s="65"/>
    </row>
    <row r="40" spans="1:12" x14ac:dyDescent="0.2">
      <c r="A40" s="65"/>
      <c r="B40" s="65"/>
      <c r="C40" s="65"/>
      <c r="D40" s="65"/>
      <c r="E40" s="65"/>
      <c r="F40" s="65"/>
      <c r="G40" s="65"/>
      <c r="H40" s="65"/>
      <c r="I40" s="65"/>
      <c r="J40" s="65"/>
      <c r="K40" s="65"/>
      <c r="L40" s="65"/>
    </row>
    <row r="41" spans="1:12" x14ac:dyDescent="0.2">
      <c r="A41" s="65"/>
      <c r="B41" s="65"/>
      <c r="C41" s="65"/>
      <c r="D41" s="65"/>
      <c r="E41" s="65"/>
      <c r="F41" s="65"/>
      <c r="G41" s="65"/>
      <c r="H41" s="65"/>
      <c r="I41" s="65"/>
      <c r="J41" s="65"/>
      <c r="K41" s="65"/>
      <c r="L41" s="65"/>
    </row>
    <row r="42" spans="1:12" x14ac:dyDescent="0.2">
      <c r="A42" s="65"/>
      <c r="B42" s="65"/>
      <c r="C42" s="65"/>
      <c r="D42" s="65"/>
      <c r="E42" s="65"/>
      <c r="F42" s="65"/>
      <c r="G42" s="65"/>
      <c r="H42" s="65"/>
      <c r="I42" s="65"/>
      <c r="J42" s="65"/>
      <c r="K42" s="65"/>
      <c r="L42" s="65"/>
    </row>
    <row r="43" spans="1:12" x14ac:dyDescent="0.2">
      <c r="A43" s="65"/>
      <c r="B43" s="65"/>
      <c r="C43" s="65"/>
      <c r="D43" s="65"/>
      <c r="E43" s="65"/>
      <c r="F43" s="65"/>
      <c r="G43" s="65"/>
      <c r="H43" s="65"/>
      <c r="I43" s="65"/>
      <c r="J43" s="65"/>
      <c r="K43" s="65"/>
      <c r="L43" s="65"/>
    </row>
    <row r="44" spans="1:12" x14ac:dyDescent="0.2">
      <c r="A44" s="65"/>
      <c r="B44" s="65"/>
      <c r="C44" s="65"/>
      <c r="D44" s="65"/>
      <c r="E44" s="65"/>
      <c r="F44" s="65"/>
      <c r="G44" s="65"/>
      <c r="H44" s="65"/>
      <c r="I44" s="65"/>
      <c r="J44" s="65"/>
      <c r="K44" s="65"/>
      <c r="L44" s="65"/>
    </row>
    <row r="45" spans="1:12" x14ac:dyDescent="0.2">
      <c r="A45" s="65"/>
      <c r="B45" s="65"/>
      <c r="C45" s="65"/>
      <c r="D45" s="65"/>
      <c r="E45" s="65"/>
      <c r="F45" s="65"/>
      <c r="G45" s="65"/>
      <c r="H45" s="65"/>
      <c r="I45" s="65"/>
      <c r="J45" s="65"/>
      <c r="K45" s="65"/>
      <c r="L45" s="65"/>
    </row>
    <row r="46" spans="1:12" x14ac:dyDescent="0.2">
      <c r="A46" s="65"/>
      <c r="B46" s="65"/>
      <c r="C46" s="65"/>
      <c r="D46" s="65"/>
      <c r="E46" s="65"/>
      <c r="F46" s="65"/>
      <c r="G46" s="65"/>
      <c r="H46" s="65"/>
      <c r="I46" s="65"/>
      <c r="J46" s="65"/>
      <c r="K46" s="65"/>
      <c r="L46" s="65"/>
    </row>
    <row r="47" spans="1:12" x14ac:dyDescent="0.2">
      <c r="A47" s="65"/>
      <c r="B47" s="65"/>
      <c r="C47" s="65"/>
      <c r="D47" s="65"/>
      <c r="E47" s="65"/>
      <c r="F47" s="65"/>
      <c r="G47" s="65"/>
      <c r="H47" s="65"/>
      <c r="I47" s="65"/>
      <c r="J47" s="65"/>
      <c r="K47" s="65"/>
      <c r="L47" s="65"/>
    </row>
    <row r="48" spans="1:12" x14ac:dyDescent="0.2">
      <c r="A48" s="65"/>
      <c r="B48" s="65"/>
      <c r="C48" s="65"/>
      <c r="D48" s="65"/>
      <c r="E48" s="65"/>
      <c r="F48" s="65"/>
      <c r="G48" s="65"/>
      <c r="H48" s="65"/>
      <c r="I48" s="65"/>
      <c r="J48" s="65"/>
      <c r="K48" s="65"/>
      <c r="L48" s="65"/>
    </row>
    <row r="49" spans="1:12" x14ac:dyDescent="0.2">
      <c r="A49" s="65"/>
      <c r="B49" s="65"/>
      <c r="C49" s="65"/>
      <c r="D49" s="65"/>
      <c r="E49" s="65"/>
      <c r="F49" s="65"/>
      <c r="G49" s="65"/>
      <c r="H49" s="65"/>
      <c r="I49" s="65"/>
      <c r="J49" s="65"/>
      <c r="K49" s="65"/>
      <c r="L49" s="65"/>
    </row>
    <row r="50" spans="1:12" x14ac:dyDescent="0.2">
      <c r="A50" s="65"/>
      <c r="B50" s="65"/>
      <c r="C50" s="65"/>
      <c r="D50" s="65"/>
      <c r="E50" s="65"/>
      <c r="F50" s="65"/>
      <c r="G50" s="65"/>
      <c r="H50" s="65"/>
      <c r="I50" s="65"/>
      <c r="J50" s="65"/>
      <c r="K50" s="65"/>
      <c r="L50" s="65"/>
    </row>
    <row r="51" spans="1:12" x14ac:dyDescent="0.2">
      <c r="A51" s="65"/>
      <c r="B51" s="65"/>
      <c r="C51" s="65"/>
      <c r="D51" s="65"/>
      <c r="E51" s="65"/>
      <c r="F51" s="65"/>
      <c r="G51" s="65"/>
      <c r="H51" s="65"/>
      <c r="I51" s="65"/>
      <c r="J51" s="65"/>
      <c r="K51" s="65"/>
      <c r="L51" s="65"/>
    </row>
    <row r="52" spans="1:12" x14ac:dyDescent="0.2">
      <c r="A52" s="65"/>
      <c r="B52" s="65"/>
      <c r="C52" s="65"/>
      <c r="D52" s="65"/>
      <c r="E52" s="65"/>
      <c r="F52" s="65"/>
      <c r="G52" s="65"/>
      <c r="H52" s="65"/>
      <c r="I52" s="65"/>
      <c r="J52" s="65"/>
      <c r="K52" s="65"/>
      <c r="L52" s="65"/>
    </row>
    <row r="53" spans="1:12" x14ac:dyDescent="0.2">
      <c r="A53" s="65"/>
      <c r="B53" s="65"/>
      <c r="C53" s="65"/>
      <c r="D53" s="65"/>
      <c r="E53" s="65"/>
      <c r="F53" s="65"/>
      <c r="G53" s="65"/>
      <c r="H53" s="65"/>
      <c r="I53" s="65"/>
      <c r="J53" s="65"/>
      <c r="K53" s="65"/>
      <c r="L53" s="65"/>
    </row>
    <row r="54" spans="1:12" x14ac:dyDescent="0.2">
      <c r="A54" s="65"/>
      <c r="B54" s="65"/>
      <c r="C54" s="65"/>
      <c r="D54" s="65"/>
      <c r="E54" s="65"/>
      <c r="F54" s="65"/>
      <c r="G54" s="65"/>
      <c r="H54" s="65"/>
      <c r="I54" s="65"/>
      <c r="J54" s="65"/>
      <c r="K54" s="65"/>
      <c r="L54" s="65"/>
    </row>
    <row r="55" spans="1:12" x14ac:dyDescent="0.2">
      <c r="A55" s="65"/>
      <c r="B55" s="65"/>
      <c r="C55" s="65"/>
      <c r="D55" s="65"/>
      <c r="E55" s="65"/>
      <c r="F55" s="65"/>
      <c r="G55" s="65"/>
      <c r="H55" s="65"/>
      <c r="I55" s="65"/>
      <c r="J55" s="65"/>
      <c r="K55" s="65"/>
      <c r="L55" s="65"/>
    </row>
    <row r="56" spans="1:12" x14ac:dyDescent="0.2">
      <c r="A56" s="65"/>
      <c r="B56" s="65"/>
      <c r="C56" s="65"/>
      <c r="D56" s="65"/>
      <c r="E56" s="65"/>
      <c r="F56" s="65"/>
      <c r="G56" s="65"/>
      <c r="H56" s="65"/>
      <c r="I56" s="65"/>
      <c r="J56" s="65"/>
      <c r="K56" s="65"/>
      <c r="L56" s="65"/>
    </row>
    <row r="57" spans="1:12" x14ac:dyDescent="0.2">
      <c r="A57" s="65"/>
      <c r="B57" s="65"/>
      <c r="C57" s="65"/>
      <c r="D57" s="65"/>
      <c r="E57" s="65"/>
      <c r="F57" s="65"/>
      <c r="G57" s="65"/>
      <c r="H57" s="65"/>
      <c r="I57" s="65"/>
      <c r="J57" s="65"/>
      <c r="K57" s="65"/>
      <c r="L57" s="65"/>
    </row>
    <row r="58" spans="1:12" x14ac:dyDescent="0.2">
      <c r="A58" s="65"/>
      <c r="B58" s="65"/>
      <c r="C58" s="65"/>
      <c r="D58" s="65"/>
      <c r="E58" s="65"/>
      <c r="F58" s="65"/>
      <c r="G58" s="65"/>
      <c r="H58" s="65"/>
      <c r="I58" s="65"/>
      <c r="J58" s="65"/>
      <c r="K58" s="65"/>
      <c r="L58" s="65"/>
    </row>
    <row r="59" spans="1:12" x14ac:dyDescent="0.2">
      <c r="A59" s="65"/>
      <c r="B59" s="65"/>
      <c r="C59" s="65"/>
      <c r="D59" s="65"/>
      <c r="E59" s="65"/>
      <c r="F59" s="65"/>
      <c r="G59" s="65"/>
      <c r="H59" s="65"/>
      <c r="I59" s="65"/>
      <c r="J59" s="65"/>
      <c r="K59" s="65"/>
      <c r="L59" s="65"/>
    </row>
    <row r="60" spans="1:12" x14ac:dyDescent="0.2">
      <c r="A60" s="65"/>
      <c r="B60" s="65"/>
      <c r="C60" s="65"/>
      <c r="D60" s="65"/>
      <c r="E60" s="65"/>
      <c r="F60" s="65"/>
      <c r="G60" s="65"/>
      <c r="H60" s="65"/>
      <c r="I60" s="65"/>
      <c r="J60" s="65"/>
      <c r="K60" s="65"/>
      <c r="L60" s="65"/>
    </row>
    <row r="61" spans="1:12" x14ac:dyDescent="0.2">
      <c r="A61" s="65"/>
      <c r="B61" s="65"/>
      <c r="C61" s="65"/>
      <c r="D61" s="65"/>
      <c r="E61" s="65"/>
      <c r="F61" s="65"/>
      <c r="G61" s="65"/>
      <c r="H61" s="65"/>
      <c r="I61" s="65"/>
      <c r="J61" s="65"/>
      <c r="K61" s="65"/>
      <c r="L61" s="65"/>
    </row>
    <row r="62" spans="1:12" x14ac:dyDescent="0.2">
      <c r="A62" s="65"/>
      <c r="B62" s="65"/>
      <c r="C62" s="65"/>
      <c r="D62" s="65"/>
      <c r="E62" s="65"/>
      <c r="F62" s="65"/>
      <c r="G62" s="65"/>
      <c r="H62" s="65"/>
      <c r="I62" s="65"/>
      <c r="J62" s="65"/>
      <c r="K62" s="65"/>
      <c r="L62" s="65"/>
    </row>
    <row r="63" spans="1:12" x14ac:dyDescent="0.2">
      <c r="A63" s="65"/>
      <c r="B63" s="65"/>
      <c r="C63" s="65"/>
      <c r="D63" s="65"/>
      <c r="E63" s="65"/>
      <c r="F63" s="65"/>
      <c r="G63" s="65"/>
      <c r="H63" s="65"/>
      <c r="I63" s="65"/>
      <c r="J63" s="65"/>
      <c r="K63" s="65"/>
      <c r="L63" s="65"/>
    </row>
    <row r="64" spans="1:12" x14ac:dyDescent="0.2">
      <c r="A64" s="65"/>
      <c r="B64" s="65"/>
      <c r="C64" s="65"/>
      <c r="D64" s="65"/>
      <c r="E64" s="65"/>
      <c r="F64" s="65"/>
      <c r="G64" s="65"/>
      <c r="H64" s="65"/>
      <c r="I64" s="65"/>
      <c r="J64" s="65"/>
      <c r="K64" s="65"/>
      <c r="L64" s="65"/>
    </row>
    <row r="65" spans="1:12" x14ac:dyDescent="0.2">
      <c r="A65" s="65"/>
      <c r="B65" s="65"/>
      <c r="C65" s="65"/>
      <c r="D65" s="65"/>
      <c r="E65" s="65"/>
      <c r="F65" s="65"/>
      <c r="G65" s="65"/>
      <c r="H65" s="65"/>
      <c r="I65" s="65"/>
      <c r="J65" s="65"/>
      <c r="K65" s="65"/>
      <c r="L65" s="65"/>
    </row>
    <row r="66" spans="1:12" x14ac:dyDescent="0.2">
      <c r="A66" s="65"/>
      <c r="B66" s="65"/>
      <c r="C66" s="65"/>
      <c r="D66" s="65"/>
      <c r="E66" s="65"/>
      <c r="F66" s="65"/>
      <c r="G66" s="65"/>
      <c r="H66" s="65"/>
      <c r="I66" s="65"/>
      <c r="J66" s="65"/>
      <c r="K66" s="65"/>
      <c r="L66" s="65"/>
    </row>
    <row r="67" spans="1:12" x14ac:dyDescent="0.2">
      <c r="A67" s="65"/>
      <c r="B67" s="65"/>
      <c r="C67" s="65"/>
      <c r="D67" s="65"/>
      <c r="E67" s="65"/>
      <c r="F67" s="65"/>
      <c r="G67" s="65"/>
      <c r="H67" s="65"/>
      <c r="I67" s="65"/>
      <c r="J67" s="65"/>
      <c r="K67" s="65"/>
      <c r="L67" s="65"/>
    </row>
    <row r="68" spans="1:12" x14ac:dyDescent="0.2">
      <c r="A68" s="65"/>
      <c r="B68" s="65"/>
      <c r="C68" s="65"/>
      <c r="D68" s="65"/>
      <c r="E68" s="65"/>
      <c r="F68" s="65"/>
      <c r="G68" s="65"/>
      <c r="H68" s="65"/>
      <c r="I68" s="65"/>
      <c r="J68" s="65"/>
      <c r="K68" s="65"/>
      <c r="L68" s="65"/>
    </row>
    <row r="69" spans="1:12" x14ac:dyDescent="0.2">
      <c r="A69" s="65"/>
      <c r="B69" s="65"/>
      <c r="C69" s="65"/>
      <c r="D69" s="65"/>
      <c r="E69" s="65"/>
      <c r="F69" s="65"/>
      <c r="G69" s="65"/>
      <c r="H69" s="65"/>
      <c r="I69" s="65"/>
      <c r="J69" s="65"/>
      <c r="K69" s="65"/>
      <c r="L69" s="65"/>
    </row>
    <row r="70" spans="1:12" x14ac:dyDescent="0.2">
      <c r="A70" s="65"/>
      <c r="B70" s="65"/>
      <c r="C70" s="65"/>
      <c r="D70" s="65"/>
      <c r="E70" s="65"/>
      <c r="F70" s="65"/>
      <c r="G70" s="65"/>
      <c r="H70" s="65"/>
      <c r="I70" s="65"/>
      <c r="J70" s="65"/>
      <c r="K70" s="65"/>
      <c r="L70" s="65"/>
    </row>
    <row r="71" spans="1:12" x14ac:dyDescent="0.2">
      <c r="A71" s="65"/>
      <c r="B71" s="65"/>
      <c r="C71" s="65"/>
      <c r="D71" s="65"/>
      <c r="E71" s="65"/>
      <c r="F71" s="65"/>
      <c r="G71" s="65"/>
      <c r="H71" s="65"/>
      <c r="I71" s="65"/>
      <c r="J71" s="65"/>
      <c r="K71" s="65"/>
      <c r="L71" s="65"/>
    </row>
    <row r="72" spans="1:12" x14ac:dyDescent="0.2">
      <c r="A72" s="65"/>
      <c r="B72" s="65"/>
      <c r="C72" s="65"/>
      <c r="D72" s="65"/>
      <c r="E72" s="65"/>
      <c r="F72" s="65"/>
      <c r="G72" s="65"/>
      <c r="H72" s="65"/>
      <c r="I72" s="65"/>
      <c r="J72" s="65"/>
      <c r="K72" s="65"/>
      <c r="L72" s="65"/>
    </row>
    <row r="73" spans="1:12" x14ac:dyDescent="0.2">
      <c r="A73" s="65"/>
      <c r="B73" s="65"/>
      <c r="C73" s="65"/>
      <c r="D73" s="65"/>
      <c r="E73" s="65"/>
      <c r="F73" s="65"/>
      <c r="G73" s="65"/>
      <c r="H73" s="65"/>
      <c r="I73" s="65"/>
      <c r="J73" s="65"/>
      <c r="K73" s="65"/>
      <c r="L73" s="65"/>
    </row>
    <row r="74" spans="1:12" x14ac:dyDescent="0.2">
      <c r="A74" s="65"/>
      <c r="B74" s="65"/>
      <c r="C74" s="65"/>
      <c r="D74" s="65"/>
      <c r="E74" s="65"/>
      <c r="F74" s="65"/>
      <c r="G74" s="65"/>
      <c r="H74" s="65"/>
      <c r="I74" s="65"/>
      <c r="J74" s="65"/>
      <c r="K74" s="65"/>
      <c r="L74" s="65"/>
    </row>
    <row r="75" spans="1:12" x14ac:dyDescent="0.2">
      <c r="A75" s="65"/>
      <c r="B75" s="65"/>
      <c r="C75" s="65"/>
      <c r="D75" s="65"/>
      <c r="E75" s="65"/>
      <c r="F75" s="65"/>
      <c r="G75" s="65"/>
      <c r="H75" s="65"/>
      <c r="I75" s="65"/>
      <c r="J75" s="65"/>
      <c r="K75" s="65"/>
      <c r="L75" s="65"/>
    </row>
    <row r="76" spans="1:12" x14ac:dyDescent="0.2">
      <c r="A76" s="65"/>
      <c r="B76" s="65"/>
      <c r="C76" s="65"/>
      <c r="D76" s="65"/>
      <c r="E76" s="65"/>
      <c r="F76" s="65"/>
      <c r="G76" s="65"/>
      <c r="H76" s="65"/>
      <c r="I76" s="65"/>
      <c r="J76" s="65"/>
      <c r="K76" s="65"/>
      <c r="L76" s="65"/>
    </row>
  </sheetData>
  <mergeCells count="6">
    <mergeCell ref="A25:D26"/>
    <mergeCell ref="A5:D5"/>
    <mergeCell ref="A6:D6"/>
    <mergeCell ref="A7:D8"/>
    <mergeCell ref="A23:D23"/>
    <mergeCell ref="A24:D24"/>
  </mergeCells>
  <pageMargins left="0.75" right="0.75" top="0.55000000000000004" bottom="0.39" header="0.28999999999999998" footer="0.21"/>
  <pageSetup paperSize="9" scale="90" orientation="portrait" horizontalDpi="300" verticalDpi="300" r:id="rId1"/>
  <headerFooter alignWithMargins="0">
    <oddFooter>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7"/>
  <sheetViews>
    <sheetView topLeftCell="A4" workbookViewId="0">
      <selection activeCell="B15" sqref="B15"/>
    </sheetView>
  </sheetViews>
  <sheetFormatPr defaultRowHeight="11.4" x14ac:dyDescent="0.2"/>
  <cols>
    <col min="1" max="1" width="6.125" customWidth="1"/>
    <col min="2" max="2" width="66.875" customWidth="1"/>
    <col min="3" max="3" width="12.875" customWidth="1"/>
    <col min="4" max="4" width="11.375" customWidth="1"/>
  </cols>
  <sheetData>
    <row r="1" spans="1:12" s="1" customFormat="1" x14ac:dyDescent="0.2">
      <c r="A1" s="62" t="s">
        <v>90</v>
      </c>
    </row>
    <row r="2" spans="1:12" s="1" customFormat="1" x14ac:dyDescent="0.2">
      <c r="A2" s="62" t="str">
        <f>CENTRALIZATOR!A2</f>
        <v>Departamentul Calculatoare</v>
      </c>
    </row>
    <row r="3" spans="1:12" s="1" customFormat="1" x14ac:dyDescent="0.2">
      <c r="A3" s="1" t="s">
        <v>3</v>
      </c>
    </row>
    <row r="4" spans="1:12" s="1" customFormat="1" ht="10.95" customHeight="1" x14ac:dyDescent="0.2"/>
    <row r="5" spans="1:12" s="1" customFormat="1" ht="15" x14ac:dyDescent="0.25">
      <c r="A5" s="158" t="str">
        <f>CENTRALIZATOR!A5</f>
        <v>Dosar concurs acordare titlu abilitare conducere doctorat</v>
      </c>
      <c r="B5" s="158"/>
      <c r="C5" s="158"/>
      <c r="D5" s="158"/>
      <c r="E5" s="63"/>
      <c r="F5" s="63"/>
      <c r="G5" s="63"/>
      <c r="H5" s="63"/>
      <c r="I5" s="63"/>
      <c r="J5" s="63"/>
      <c r="K5" s="63"/>
      <c r="L5" s="63"/>
    </row>
    <row r="6" spans="1:12" s="1" customFormat="1" ht="15" x14ac:dyDescent="0.25">
      <c r="A6" s="158" t="str">
        <f>CENTRALIZATOR!A6</f>
        <v>Candidat: MARCU MARIUS GEORGE</v>
      </c>
      <c r="B6" s="158"/>
      <c r="C6" s="158"/>
      <c r="D6" s="158"/>
      <c r="E6" s="63"/>
      <c r="F6" s="63"/>
      <c r="G6" s="63"/>
      <c r="H6" s="63"/>
      <c r="I6" s="63"/>
      <c r="J6" s="63"/>
      <c r="K6" s="63"/>
      <c r="L6" s="63"/>
    </row>
    <row r="7" spans="1:12" s="1" customFormat="1" ht="17.100000000000001" customHeight="1" x14ac:dyDescent="0.2">
      <c r="A7" s="180" t="s">
        <v>108</v>
      </c>
      <c r="B7" s="180"/>
      <c r="C7" s="180"/>
      <c r="D7" s="180"/>
    </row>
    <row r="8" spans="1:12" s="1" customFormat="1" ht="13.2" x14ac:dyDescent="0.25">
      <c r="A8" s="180"/>
      <c r="B8" s="180"/>
      <c r="C8" s="180"/>
      <c r="D8" s="180"/>
      <c r="E8" s="64"/>
      <c r="F8" s="64"/>
      <c r="G8" s="64"/>
      <c r="H8" s="64"/>
      <c r="I8" s="64"/>
      <c r="J8" s="64"/>
      <c r="K8" s="64"/>
      <c r="L8" s="64"/>
    </row>
    <row r="9" spans="1:12" s="1" customFormat="1" ht="14.25" customHeight="1" thickBot="1" x14ac:dyDescent="0.25"/>
    <row r="10" spans="1:12" ht="25.35" customHeight="1" thickBot="1" x14ac:dyDescent="0.25">
      <c r="A10" s="78" t="s">
        <v>75</v>
      </c>
      <c r="B10" s="79" t="s">
        <v>109</v>
      </c>
      <c r="C10" s="95" t="s">
        <v>110</v>
      </c>
      <c r="D10" s="80" t="s">
        <v>94</v>
      </c>
      <c r="E10" s="65"/>
      <c r="F10" s="65"/>
      <c r="G10" s="65"/>
      <c r="H10" s="65"/>
      <c r="I10" s="65"/>
      <c r="J10" s="65"/>
      <c r="K10" s="65"/>
      <c r="L10" s="65"/>
    </row>
    <row r="11" spans="1:12" ht="22.8" x14ac:dyDescent="0.2">
      <c r="A11" s="87">
        <v>1</v>
      </c>
      <c r="B11" s="92" t="s">
        <v>219</v>
      </c>
      <c r="C11" s="43">
        <v>3</v>
      </c>
      <c r="D11" s="88">
        <f>20*C11</f>
        <v>60</v>
      </c>
      <c r="E11" s="65"/>
      <c r="F11" s="65"/>
      <c r="G11" s="65"/>
      <c r="H11" s="65"/>
      <c r="I11" s="65"/>
      <c r="J11" s="65"/>
      <c r="K11" s="65"/>
      <c r="L11" s="65"/>
    </row>
    <row r="12" spans="1:12" ht="34.799999999999997" thickBot="1" x14ac:dyDescent="0.25">
      <c r="A12" s="87">
        <v>2</v>
      </c>
      <c r="B12" s="92" t="s">
        <v>220</v>
      </c>
      <c r="C12" s="43">
        <v>1</v>
      </c>
      <c r="D12" s="88">
        <f>20*C12</f>
        <v>20</v>
      </c>
      <c r="E12" s="65"/>
      <c r="F12" s="65"/>
      <c r="G12" s="65"/>
      <c r="H12" s="65"/>
      <c r="I12" s="65"/>
      <c r="J12" s="65"/>
      <c r="K12" s="65"/>
      <c r="L12" s="65"/>
    </row>
    <row r="13" spans="1:12" ht="12" thickBot="1" x14ac:dyDescent="0.25">
      <c r="A13" s="82"/>
      <c r="B13" s="84" t="s">
        <v>95</v>
      </c>
      <c r="C13" s="94"/>
      <c r="D13" s="80">
        <f>SUM(D11:D12)</f>
        <v>80</v>
      </c>
      <c r="E13" s="65"/>
      <c r="F13" s="65"/>
      <c r="G13" s="65"/>
      <c r="H13" s="65"/>
      <c r="I13" s="65"/>
      <c r="J13" s="65"/>
      <c r="K13" s="65"/>
      <c r="L13" s="65"/>
    </row>
    <row r="14" spans="1:12" x14ac:dyDescent="0.2">
      <c r="A14" s="65"/>
      <c r="B14" s="65"/>
      <c r="C14" s="65"/>
      <c r="D14" s="65"/>
      <c r="E14" s="65"/>
      <c r="F14" s="65"/>
      <c r="G14" s="65"/>
      <c r="H14" s="65"/>
      <c r="I14" s="65"/>
      <c r="J14" s="65"/>
      <c r="K14" s="65"/>
      <c r="L14" s="65"/>
    </row>
    <row r="15" spans="1:12" x14ac:dyDescent="0.2">
      <c r="A15" s="1" t="s">
        <v>101</v>
      </c>
      <c r="B15" s="65"/>
      <c r="C15" s="65"/>
      <c r="D15" s="99" t="s">
        <v>102</v>
      </c>
      <c r="E15" s="65"/>
      <c r="F15" s="65"/>
      <c r="G15" s="65"/>
      <c r="H15" s="65"/>
      <c r="I15" s="65"/>
      <c r="J15" s="65"/>
      <c r="K15" s="65"/>
      <c r="L15" s="65"/>
    </row>
    <row r="16" spans="1:12" x14ac:dyDescent="0.2">
      <c r="A16" s="1" t="str">
        <f>CENTRALIZATOR!A41</f>
        <v>Prof.dr.ing. Vladimir CRETU</v>
      </c>
      <c r="B16" s="65"/>
      <c r="C16" s="65"/>
      <c r="D16" s="99" t="str">
        <f>CENTRALIZATOR!K41</f>
        <v>Conf.dr.ing. Marius MARCU</v>
      </c>
      <c r="E16" s="65"/>
      <c r="F16" s="65"/>
      <c r="G16" s="65"/>
      <c r="H16" s="65"/>
      <c r="I16" s="65"/>
      <c r="J16" s="65"/>
      <c r="K16" s="65"/>
      <c r="L16" s="65"/>
    </row>
    <row r="17" spans="1:12" x14ac:dyDescent="0.2">
      <c r="A17" s="65"/>
      <c r="B17" s="65"/>
      <c r="C17" s="65"/>
      <c r="D17" s="65"/>
      <c r="E17" s="65"/>
      <c r="F17" s="65"/>
      <c r="G17" s="65"/>
      <c r="H17" s="65"/>
      <c r="I17" s="65"/>
      <c r="J17" s="65"/>
      <c r="K17" s="65"/>
      <c r="L17" s="65"/>
    </row>
    <row r="18" spans="1:12" x14ac:dyDescent="0.2">
      <c r="A18" s="65"/>
      <c r="B18" s="65"/>
      <c r="C18" s="65"/>
      <c r="D18" s="65"/>
      <c r="E18" s="65"/>
      <c r="F18" s="65"/>
      <c r="G18" s="65"/>
      <c r="H18" s="65"/>
      <c r="I18" s="65"/>
      <c r="J18" s="65"/>
      <c r="K18" s="65"/>
      <c r="L18" s="65"/>
    </row>
    <row r="19" spans="1:12" x14ac:dyDescent="0.2">
      <c r="A19" s="65"/>
      <c r="B19" s="65"/>
      <c r="C19" s="65"/>
      <c r="D19" s="65"/>
      <c r="E19" s="65"/>
      <c r="F19" s="65"/>
      <c r="G19" s="65"/>
      <c r="H19" s="65"/>
      <c r="I19" s="65"/>
      <c r="J19" s="65"/>
      <c r="K19" s="65"/>
      <c r="L19" s="65"/>
    </row>
    <row r="20" spans="1:12" s="1" customFormat="1" x14ac:dyDescent="0.2">
      <c r="A20" s="62" t="s">
        <v>90</v>
      </c>
    </row>
    <row r="21" spans="1:12" s="1" customFormat="1" x14ac:dyDescent="0.2">
      <c r="A21" s="62" t="str">
        <f>CENTRALIZATOR!A2</f>
        <v>Departamentul Calculatoare</v>
      </c>
    </row>
    <row r="22" spans="1:12" s="1" customFormat="1" x14ac:dyDescent="0.2">
      <c r="A22" s="1" t="s">
        <v>3</v>
      </c>
    </row>
    <row r="23" spans="1:12" s="1" customFormat="1" ht="10.95" customHeight="1" x14ac:dyDescent="0.2"/>
    <row r="24" spans="1:12" s="1" customFormat="1" ht="15" x14ac:dyDescent="0.25">
      <c r="A24" s="158" t="str">
        <f>CENTRALIZATOR!A5</f>
        <v>Dosar concurs acordare titlu abilitare conducere doctorat</v>
      </c>
      <c r="B24" s="158"/>
      <c r="C24" s="158"/>
      <c r="D24" s="158"/>
      <c r="E24" s="63"/>
      <c r="F24" s="63"/>
      <c r="G24" s="63"/>
      <c r="H24" s="63"/>
      <c r="I24" s="63"/>
      <c r="J24" s="63"/>
      <c r="K24" s="63"/>
      <c r="L24" s="63"/>
    </row>
    <row r="25" spans="1:12" s="1" customFormat="1" ht="15" x14ac:dyDescent="0.25">
      <c r="A25" s="158" t="str">
        <f>CENTRALIZATOR!A6</f>
        <v>Candidat: MARCU MARIUS GEORGE</v>
      </c>
      <c r="B25" s="158"/>
      <c r="C25" s="158"/>
      <c r="D25" s="158"/>
      <c r="E25" s="63"/>
      <c r="F25" s="63"/>
      <c r="G25" s="63"/>
      <c r="H25" s="63"/>
      <c r="I25" s="63"/>
      <c r="J25" s="63"/>
      <c r="K25" s="63"/>
      <c r="L25" s="63"/>
    </row>
    <row r="26" spans="1:12" s="1" customFormat="1" ht="18.3" customHeight="1" x14ac:dyDescent="0.2">
      <c r="A26" s="180" t="s">
        <v>111</v>
      </c>
      <c r="B26" s="180"/>
      <c r="C26" s="180"/>
      <c r="D26" s="180"/>
    </row>
    <row r="27" spans="1:12" s="1" customFormat="1" ht="13.2" x14ac:dyDescent="0.25">
      <c r="A27" s="180"/>
      <c r="B27" s="180"/>
      <c r="C27" s="180"/>
      <c r="D27" s="180"/>
      <c r="E27" s="64"/>
      <c r="F27" s="64"/>
      <c r="G27" s="64"/>
      <c r="H27" s="64"/>
      <c r="I27" s="64"/>
      <c r="J27" s="64"/>
      <c r="K27" s="64"/>
      <c r="L27" s="64"/>
    </row>
    <row r="28" spans="1:12" s="1" customFormat="1" ht="14.25" customHeight="1" thickBot="1" x14ac:dyDescent="0.25"/>
    <row r="29" spans="1:12" ht="25.35" customHeight="1" thickBot="1" x14ac:dyDescent="0.25">
      <c r="A29" s="78" t="s">
        <v>75</v>
      </c>
      <c r="B29" s="79" t="s">
        <v>109</v>
      </c>
      <c r="C29" s="95" t="s">
        <v>110</v>
      </c>
      <c r="D29" s="80" t="s">
        <v>94</v>
      </c>
      <c r="E29" s="65"/>
      <c r="F29" s="65"/>
      <c r="G29" s="65"/>
      <c r="H29" s="65"/>
      <c r="I29" s="65"/>
      <c r="J29" s="65"/>
      <c r="K29" s="65"/>
      <c r="L29" s="65"/>
    </row>
    <row r="30" spans="1:12" ht="22.8" x14ac:dyDescent="0.2">
      <c r="A30" s="87">
        <v>1</v>
      </c>
      <c r="B30" s="28" t="s">
        <v>221</v>
      </c>
      <c r="C30" s="44">
        <v>3</v>
      </c>
      <c r="D30" s="90">
        <f>10*C30</f>
        <v>30</v>
      </c>
      <c r="E30" s="65"/>
      <c r="F30" s="65"/>
      <c r="G30" s="65"/>
      <c r="H30" s="65"/>
      <c r="I30" s="65"/>
      <c r="J30" s="65"/>
      <c r="K30" s="65"/>
      <c r="L30" s="65"/>
    </row>
    <row r="31" spans="1:12" ht="23.4" thickBot="1" x14ac:dyDescent="0.25">
      <c r="A31" s="87">
        <v>2</v>
      </c>
      <c r="B31" s="92" t="s">
        <v>222</v>
      </c>
      <c r="C31" s="43">
        <v>1</v>
      </c>
      <c r="D31" s="88">
        <f>10*C31</f>
        <v>10</v>
      </c>
      <c r="E31" s="65"/>
      <c r="F31" s="65"/>
      <c r="G31" s="65"/>
      <c r="H31" s="65"/>
      <c r="I31" s="65"/>
      <c r="J31" s="65"/>
      <c r="K31" s="65"/>
      <c r="L31" s="65"/>
    </row>
    <row r="32" spans="1:12" ht="12" thickBot="1" x14ac:dyDescent="0.25">
      <c r="A32" s="82"/>
      <c r="B32" s="84" t="s">
        <v>95</v>
      </c>
      <c r="C32" s="94"/>
      <c r="D32" s="80">
        <f>SUM(D30:D31)</f>
        <v>40</v>
      </c>
      <c r="E32" s="65"/>
      <c r="F32" s="65"/>
      <c r="G32" s="65"/>
      <c r="H32" s="65"/>
      <c r="I32" s="65"/>
      <c r="J32" s="65"/>
      <c r="K32" s="65"/>
      <c r="L32" s="65"/>
    </row>
    <row r="33" spans="1:12" x14ac:dyDescent="0.2">
      <c r="A33" s="65"/>
      <c r="B33" s="65"/>
      <c r="C33" s="65"/>
      <c r="D33" s="65"/>
      <c r="E33" s="65"/>
      <c r="F33" s="65"/>
      <c r="G33" s="65"/>
      <c r="H33" s="65"/>
      <c r="I33" s="65"/>
      <c r="J33" s="65"/>
      <c r="K33" s="65"/>
      <c r="L33" s="65"/>
    </row>
    <row r="34" spans="1:12" x14ac:dyDescent="0.2">
      <c r="A34" s="1" t="s">
        <v>101</v>
      </c>
      <c r="B34" s="65"/>
      <c r="C34" s="65"/>
      <c r="D34" s="99" t="s">
        <v>102</v>
      </c>
      <c r="E34" s="65"/>
      <c r="F34" s="65"/>
      <c r="G34" s="65"/>
      <c r="H34" s="65"/>
      <c r="I34" s="65"/>
      <c r="J34" s="65"/>
      <c r="K34" s="65"/>
      <c r="L34" s="65"/>
    </row>
    <row r="35" spans="1:12" x14ac:dyDescent="0.2">
      <c r="A35" s="1" t="str">
        <f>CENTRALIZATOR!A41</f>
        <v>Prof.dr.ing. Vladimir CRETU</v>
      </c>
      <c r="B35" s="65"/>
      <c r="C35" s="65"/>
      <c r="D35" s="99" t="str">
        <f>CENTRALIZATOR!K41</f>
        <v>Conf.dr.ing. Marius MARCU</v>
      </c>
      <c r="E35" s="65"/>
      <c r="F35" s="65"/>
      <c r="G35" s="65"/>
      <c r="H35" s="65"/>
      <c r="I35" s="65"/>
      <c r="J35" s="65"/>
      <c r="K35" s="65"/>
      <c r="L35" s="65"/>
    </row>
    <row r="36" spans="1:12" x14ac:dyDescent="0.2">
      <c r="A36" s="65"/>
      <c r="B36" s="65"/>
      <c r="C36" s="65"/>
      <c r="D36" s="65"/>
      <c r="E36" s="65"/>
      <c r="F36" s="65"/>
      <c r="G36" s="65"/>
      <c r="H36" s="65"/>
      <c r="I36" s="65"/>
      <c r="J36" s="65"/>
      <c r="K36" s="65"/>
      <c r="L36" s="65"/>
    </row>
    <row r="37" spans="1:12" x14ac:dyDescent="0.2">
      <c r="A37" s="65"/>
      <c r="B37" s="65"/>
      <c r="C37" s="65"/>
      <c r="D37" s="65"/>
      <c r="E37" s="65"/>
      <c r="F37" s="65"/>
      <c r="G37" s="65"/>
      <c r="H37" s="65"/>
      <c r="I37" s="65"/>
      <c r="J37" s="65"/>
      <c r="K37" s="65"/>
      <c r="L37" s="65"/>
    </row>
    <row r="38" spans="1:12" x14ac:dyDescent="0.2">
      <c r="A38" s="65"/>
      <c r="B38" s="65"/>
      <c r="C38" s="65"/>
      <c r="D38" s="65"/>
      <c r="E38" s="65"/>
      <c r="F38" s="65"/>
      <c r="G38" s="65"/>
      <c r="H38" s="65"/>
      <c r="I38" s="65"/>
      <c r="J38" s="65"/>
      <c r="K38" s="65"/>
      <c r="L38" s="65"/>
    </row>
    <row r="39" spans="1:12" x14ac:dyDescent="0.2">
      <c r="A39" s="65"/>
      <c r="B39" s="65"/>
      <c r="C39" s="65"/>
      <c r="D39" s="65"/>
      <c r="E39" s="65"/>
      <c r="F39" s="65"/>
      <c r="G39" s="65"/>
      <c r="H39" s="65"/>
      <c r="I39" s="65"/>
      <c r="J39" s="65"/>
      <c r="K39" s="65"/>
      <c r="L39" s="65"/>
    </row>
    <row r="40" spans="1:12" x14ac:dyDescent="0.2">
      <c r="A40" s="65"/>
      <c r="B40" s="65"/>
      <c r="C40" s="65"/>
      <c r="D40" s="65"/>
      <c r="E40" s="65"/>
      <c r="F40" s="65"/>
      <c r="G40" s="65"/>
      <c r="H40" s="65"/>
      <c r="I40" s="65"/>
      <c r="J40" s="65"/>
      <c r="K40" s="65"/>
      <c r="L40" s="65"/>
    </row>
    <row r="41" spans="1:12" x14ac:dyDescent="0.2">
      <c r="A41" s="65"/>
      <c r="B41" s="65"/>
      <c r="C41" s="65"/>
      <c r="D41" s="65"/>
      <c r="E41" s="65"/>
      <c r="F41" s="65"/>
      <c r="G41" s="65"/>
      <c r="H41" s="65"/>
      <c r="I41" s="65"/>
      <c r="J41" s="65"/>
      <c r="K41" s="65"/>
      <c r="L41" s="65"/>
    </row>
    <row r="42" spans="1:12" x14ac:dyDescent="0.2">
      <c r="A42" s="65"/>
      <c r="B42" s="65"/>
      <c r="C42" s="65"/>
      <c r="D42" s="65"/>
      <c r="E42" s="65"/>
      <c r="F42" s="65"/>
      <c r="G42" s="65"/>
      <c r="H42" s="65"/>
      <c r="I42" s="65"/>
      <c r="J42" s="65"/>
      <c r="K42" s="65"/>
      <c r="L42" s="65"/>
    </row>
    <row r="43" spans="1:12" x14ac:dyDescent="0.2">
      <c r="A43" s="65"/>
      <c r="B43" s="65"/>
      <c r="C43" s="65"/>
      <c r="D43" s="65"/>
      <c r="E43" s="65"/>
      <c r="F43" s="65"/>
      <c r="G43" s="65"/>
      <c r="H43" s="65"/>
      <c r="I43" s="65"/>
      <c r="J43" s="65"/>
      <c r="K43" s="65"/>
      <c r="L43" s="65"/>
    </row>
    <row r="44" spans="1:12" x14ac:dyDescent="0.2">
      <c r="A44" s="65"/>
      <c r="B44" s="65"/>
      <c r="C44" s="65"/>
      <c r="D44" s="65"/>
      <c r="E44" s="65"/>
      <c r="F44" s="65"/>
      <c r="G44" s="65"/>
      <c r="H44" s="65"/>
      <c r="I44" s="65"/>
      <c r="J44" s="65"/>
      <c r="K44" s="65"/>
      <c r="L44" s="65"/>
    </row>
    <row r="45" spans="1:12" x14ac:dyDescent="0.2">
      <c r="A45" s="65"/>
      <c r="B45" s="65"/>
      <c r="C45" s="65"/>
      <c r="D45" s="65"/>
      <c r="E45" s="65"/>
      <c r="F45" s="65"/>
      <c r="G45" s="65"/>
      <c r="H45" s="65"/>
      <c r="I45" s="65"/>
      <c r="J45" s="65"/>
      <c r="K45" s="65"/>
      <c r="L45" s="65"/>
    </row>
    <row r="46" spans="1:12" x14ac:dyDescent="0.2">
      <c r="A46" s="65"/>
      <c r="B46" s="65"/>
      <c r="C46" s="65"/>
      <c r="D46" s="65"/>
      <c r="E46" s="65"/>
      <c r="F46" s="65"/>
      <c r="G46" s="65"/>
      <c r="H46" s="65"/>
      <c r="I46" s="65"/>
      <c r="J46" s="65"/>
      <c r="K46" s="65"/>
      <c r="L46" s="65"/>
    </row>
    <row r="47" spans="1:12" x14ac:dyDescent="0.2">
      <c r="A47" s="65"/>
      <c r="B47" s="65"/>
      <c r="C47" s="65"/>
      <c r="D47" s="65"/>
      <c r="E47" s="65"/>
      <c r="F47" s="65"/>
      <c r="G47" s="65"/>
      <c r="H47" s="65"/>
      <c r="I47" s="65"/>
      <c r="J47" s="65"/>
      <c r="K47" s="65"/>
      <c r="L47" s="65"/>
    </row>
    <row r="48" spans="1:12" x14ac:dyDescent="0.2">
      <c r="A48" s="65"/>
      <c r="B48" s="65"/>
      <c r="C48" s="65"/>
      <c r="D48" s="65"/>
      <c r="E48" s="65"/>
      <c r="F48" s="65"/>
      <c r="G48" s="65"/>
      <c r="H48" s="65"/>
      <c r="I48" s="65"/>
      <c r="J48" s="65"/>
      <c r="K48" s="65"/>
      <c r="L48" s="65"/>
    </row>
    <row r="49" spans="1:12" x14ac:dyDescent="0.2">
      <c r="A49" s="65"/>
      <c r="B49" s="65"/>
      <c r="C49" s="65"/>
      <c r="D49" s="65"/>
      <c r="E49" s="65"/>
      <c r="F49" s="65"/>
      <c r="G49" s="65"/>
      <c r="H49" s="65"/>
      <c r="I49" s="65"/>
      <c r="J49" s="65"/>
      <c r="K49" s="65"/>
      <c r="L49" s="65"/>
    </row>
    <row r="50" spans="1:12" x14ac:dyDescent="0.2">
      <c r="A50" s="65"/>
      <c r="B50" s="65"/>
      <c r="C50" s="65"/>
      <c r="D50" s="65"/>
      <c r="E50" s="65"/>
      <c r="F50" s="65"/>
      <c r="G50" s="65"/>
      <c r="H50" s="65"/>
      <c r="I50" s="65"/>
      <c r="J50" s="65"/>
      <c r="K50" s="65"/>
      <c r="L50" s="65"/>
    </row>
    <row r="51" spans="1:12" x14ac:dyDescent="0.2">
      <c r="A51" s="65"/>
      <c r="B51" s="65"/>
      <c r="C51" s="65"/>
      <c r="D51" s="65"/>
      <c r="E51" s="65"/>
      <c r="F51" s="65"/>
      <c r="G51" s="65"/>
      <c r="H51" s="65"/>
      <c r="I51" s="65"/>
      <c r="J51" s="65"/>
      <c r="K51" s="65"/>
      <c r="L51" s="65"/>
    </row>
    <row r="52" spans="1:12" x14ac:dyDescent="0.2">
      <c r="A52" s="65"/>
      <c r="B52" s="65"/>
      <c r="C52" s="65"/>
      <c r="D52" s="65"/>
      <c r="E52" s="65"/>
      <c r="F52" s="65"/>
      <c r="G52" s="65"/>
      <c r="H52" s="65"/>
      <c r="I52" s="65"/>
      <c r="J52" s="65"/>
      <c r="K52" s="65"/>
      <c r="L52" s="65"/>
    </row>
    <row r="53" spans="1:12" x14ac:dyDescent="0.2">
      <c r="A53" s="65"/>
      <c r="B53" s="65"/>
      <c r="C53" s="65"/>
      <c r="D53" s="65"/>
      <c r="E53" s="65"/>
      <c r="F53" s="65"/>
      <c r="G53" s="65"/>
      <c r="H53" s="65"/>
      <c r="I53" s="65"/>
      <c r="J53" s="65"/>
      <c r="K53" s="65"/>
      <c r="L53" s="65"/>
    </row>
    <row r="54" spans="1:12" x14ac:dyDescent="0.2">
      <c r="A54" s="65"/>
      <c r="B54" s="65"/>
      <c r="C54" s="65"/>
      <c r="D54" s="65"/>
      <c r="E54" s="65"/>
      <c r="F54" s="65"/>
      <c r="G54" s="65"/>
      <c r="H54" s="65"/>
      <c r="I54" s="65"/>
      <c r="J54" s="65"/>
      <c r="K54" s="65"/>
      <c r="L54" s="65"/>
    </row>
    <row r="55" spans="1:12" x14ac:dyDescent="0.2">
      <c r="A55" s="65"/>
      <c r="B55" s="65"/>
      <c r="C55" s="65"/>
      <c r="D55" s="65"/>
      <c r="E55" s="65"/>
      <c r="F55" s="65"/>
      <c r="G55" s="65"/>
      <c r="H55" s="65"/>
      <c r="I55" s="65"/>
      <c r="J55" s="65"/>
      <c r="K55" s="65"/>
      <c r="L55" s="65"/>
    </row>
    <row r="56" spans="1:12" x14ac:dyDescent="0.2">
      <c r="A56" s="65"/>
      <c r="B56" s="65"/>
      <c r="C56" s="65"/>
      <c r="D56" s="65"/>
      <c r="E56" s="65"/>
      <c r="F56" s="65"/>
      <c r="G56" s="65"/>
      <c r="H56" s="65"/>
      <c r="I56" s="65"/>
      <c r="J56" s="65"/>
      <c r="K56" s="65"/>
      <c r="L56" s="65"/>
    </row>
    <row r="57" spans="1:12" x14ac:dyDescent="0.2">
      <c r="A57" s="65"/>
      <c r="B57" s="65"/>
      <c r="C57" s="65"/>
      <c r="D57" s="65"/>
      <c r="E57" s="65"/>
      <c r="F57" s="65"/>
      <c r="G57" s="65"/>
      <c r="H57" s="65"/>
      <c r="I57" s="65"/>
      <c r="J57" s="65"/>
      <c r="K57" s="65"/>
      <c r="L57" s="65"/>
    </row>
    <row r="58" spans="1:12" x14ac:dyDescent="0.2">
      <c r="A58" s="65"/>
      <c r="B58" s="65"/>
      <c r="C58" s="65"/>
      <c r="D58" s="65"/>
      <c r="E58" s="65"/>
      <c r="F58" s="65"/>
      <c r="G58" s="65"/>
      <c r="H58" s="65"/>
      <c r="I58" s="65"/>
      <c r="J58" s="65"/>
      <c r="K58" s="65"/>
      <c r="L58" s="65"/>
    </row>
    <row r="59" spans="1:12" x14ac:dyDescent="0.2">
      <c r="A59" s="65"/>
      <c r="B59" s="65"/>
      <c r="C59" s="65"/>
      <c r="D59" s="65"/>
      <c r="E59" s="65"/>
      <c r="F59" s="65"/>
      <c r="G59" s="65"/>
      <c r="H59" s="65"/>
      <c r="I59" s="65"/>
      <c r="J59" s="65"/>
      <c r="K59" s="65"/>
      <c r="L59" s="65"/>
    </row>
    <row r="60" spans="1:12" x14ac:dyDescent="0.2">
      <c r="A60" s="65"/>
      <c r="B60" s="65"/>
      <c r="C60" s="65"/>
      <c r="D60" s="65"/>
      <c r="E60" s="65"/>
      <c r="F60" s="65"/>
      <c r="G60" s="65"/>
      <c r="H60" s="65"/>
      <c r="I60" s="65"/>
      <c r="J60" s="65"/>
      <c r="K60" s="65"/>
      <c r="L60" s="65"/>
    </row>
    <row r="61" spans="1:12" x14ac:dyDescent="0.2">
      <c r="A61" s="65"/>
      <c r="B61" s="65"/>
      <c r="C61" s="65"/>
      <c r="D61" s="65"/>
      <c r="E61" s="65"/>
      <c r="F61" s="65"/>
      <c r="G61" s="65"/>
      <c r="H61" s="65"/>
      <c r="I61" s="65"/>
      <c r="J61" s="65"/>
      <c r="K61" s="65"/>
      <c r="L61" s="65"/>
    </row>
    <row r="62" spans="1:12" x14ac:dyDescent="0.2">
      <c r="A62" s="65"/>
      <c r="B62" s="65"/>
      <c r="C62" s="65"/>
      <c r="D62" s="65"/>
      <c r="E62" s="65"/>
      <c r="F62" s="65"/>
      <c r="G62" s="65"/>
      <c r="H62" s="65"/>
      <c r="I62" s="65"/>
      <c r="J62" s="65"/>
      <c r="K62" s="65"/>
      <c r="L62" s="65"/>
    </row>
    <row r="63" spans="1:12" x14ac:dyDescent="0.2">
      <c r="A63" s="65"/>
      <c r="B63" s="65"/>
      <c r="C63" s="65"/>
      <c r="D63" s="65"/>
      <c r="E63" s="65"/>
      <c r="F63" s="65"/>
      <c r="G63" s="65"/>
      <c r="H63" s="65"/>
      <c r="I63" s="65"/>
      <c r="J63" s="65"/>
      <c r="K63" s="65"/>
      <c r="L63" s="65"/>
    </row>
    <row r="64" spans="1:12" x14ac:dyDescent="0.2">
      <c r="A64" s="65"/>
      <c r="B64" s="65"/>
      <c r="C64" s="65"/>
      <c r="D64" s="65"/>
      <c r="E64" s="65"/>
      <c r="F64" s="65"/>
      <c r="G64" s="65"/>
      <c r="H64" s="65"/>
      <c r="I64" s="65"/>
      <c r="J64" s="65"/>
      <c r="K64" s="65"/>
      <c r="L64" s="65"/>
    </row>
    <row r="65" spans="1:12" x14ac:dyDescent="0.2">
      <c r="A65" s="65"/>
      <c r="B65" s="65"/>
      <c r="C65" s="65"/>
      <c r="D65" s="65"/>
      <c r="E65" s="65"/>
      <c r="F65" s="65"/>
      <c r="G65" s="65"/>
      <c r="H65" s="65"/>
      <c r="I65" s="65"/>
      <c r="J65" s="65"/>
      <c r="K65" s="65"/>
      <c r="L65" s="65"/>
    </row>
    <row r="66" spans="1:12" x14ac:dyDescent="0.2">
      <c r="A66" s="65"/>
      <c r="B66" s="65"/>
      <c r="C66" s="65"/>
      <c r="D66" s="65"/>
      <c r="E66" s="65"/>
      <c r="F66" s="65"/>
      <c r="G66" s="65"/>
      <c r="H66" s="65"/>
      <c r="I66" s="65"/>
      <c r="J66" s="65"/>
      <c r="K66" s="65"/>
      <c r="L66" s="65"/>
    </row>
    <row r="67" spans="1:12" x14ac:dyDescent="0.2">
      <c r="A67" s="65"/>
      <c r="B67" s="65"/>
      <c r="C67" s="65"/>
      <c r="D67" s="65"/>
      <c r="E67" s="65"/>
      <c r="F67" s="65"/>
      <c r="G67" s="65"/>
      <c r="H67" s="65"/>
      <c r="I67" s="65"/>
      <c r="J67" s="65"/>
      <c r="K67" s="65"/>
      <c r="L67" s="65"/>
    </row>
    <row r="68" spans="1:12" x14ac:dyDescent="0.2">
      <c r="A68" s="65"/>
      <c r="B68" s="65"/>
      <c r="C68" s="65"/>
      <c r="D68" s="65"/>
      <c r="E68" s="65"/>
      <c r="F68" s="65"/>
      <c r="G68" s="65"/>
      <c r="H68" s="65"/>
      <c r="I68" s="65"/>
      <c r="J68" s="65"/>
      <c r="K68" s="65"/>
      <c r="L68" s="65"/>
    </row>
    <row r="69" spans="1:12" x14ac:dyDescent="0.2">
      <c r="A69" s="65"/>
      <c r="B69" s="65"/>
      <c r="C69" s="65"/>
      <c r="D69" s="65"/>
      <c r="E69" s="65"/>
      <c r="F69" s="65"/>
      <c r="G69" s="65"/>
      <c r="H69" s="65"/>
      <c r="I69" s="65"/>
      <c r="J69" s="65"/>
      <c r="K69" s="65"/>
      <c r="L69" s="65"/>
    </row>
    <row r="70" spans="1:12" x14ac:dyDescent="0.2">
      <c r="A70" s="65"/>
      <c r="B70" s="65"/>
      <c r="C70" s="65"/>
      <c r="D70" s="65"/>
      <c r="E70" s="65"/>
      <c r="F70" s="65"/>
      <c r="G70" s="65"/>
      <c r="H70" s="65"/>
      <c r="I70" s="65"/>
      <c r="J70" s="65"/>
      <c r="K70" s="65"/>
      <c r="L70" s="65"/>
    </row>
    <row r="71" spans="1:12" x14ac:dyDescent="0.2">
      <c r="A71" s="65"/>
      <c r="B71" s="65"/>
      <c r="C71" s="65"/>
      <c r="D71" s="65"/>
      <c r="E71" s="65"/>
      <c r="F71" s="65"/>
      <c r="G71" s="65"/>
      <c r="H71" s="65"/>
      <c r="I71" s="65"/>
      <c r="J71" s="65"/>
      <c r="K71" s="65"/>
      <c r="L71" s="65"/>
    </row>
    <row r="72" spans="1:12" x14ac:dyDescent="0.2">
      <c r="A72" s="65"/>
      <c r="B72" s="65"/>
      <c r="C72" s="65"/>
      <c r="D72" s="65"/>
      <c r="E72" s="65"/>
      <c r="F72" s="65"/>
      <c r="G72" s="65"/>
      <c r="H72" s="65"/>
      <c r="I72" s="65"/>
      <c r="J72" s="65"/>
      <c r="K72" s="65"/>
      <c r="L72" s="65"/>
    </row>
    <row r="73" spans="1:12" x14ac:dyDescent="0.2">
      <c r="A73" s="65"/>
      <c r="B73" s="65"/>
      <c r="C73" s="65"/>
      <c r="D73" s="65"/>
      <c r="E73" s="65"/>
      <c r="F73" s="65"/>
      <c r="G73" s="65"/>
      <c r="H73" s="65"/>
      <c r="I73" s="65"/>
      <c r="J73" s="65"/>
      <c r="K73" s="65"/>
      <c r="L73" s="65"/>
    </row>
    <row r="74" spans="1:12" x14ac:dyDescent="0.2">
      <c r="A74" s="65"/>
      <c r="B74" s="65"/>
      <c r="C74" s="65"/>
      <c r="D74" s="65"/>
      <c r="E74" s="65"/>
      <c r="F74" s="65"/>
      <c r="G74" s="65"/>
      <c r="H74" s="65"/>
      <c r="I74" s="65"/>
      <c r="J74" s="65"/>
      <c r="K74" s="65"/>
      <c r="L74" s="65"/>
    </row>
    <row r="75" spans="1:12" x14ac:dyDescent="0.2">
      <c r="A75" s="65"/>
      <c r="B75" s="65"/>
      <c r="C75" s="65"/>
      <c r="D75" s="65"/>
      <c r="E75" s="65"/>
      <c r="F75" s="65"/>
      <c r="G75" s="65"/>
      <c r="H75" s="65"/>
      <c r="I75" s="65"/>
      <c r="J75" s="65"/>
      <c r="K75" s="65"/>
      <c r="L75" s="65"/>
    </row>
    <row r="76" spans="1:12" x14ac:dyDescent="0.2">
      <c r="A76" s="65"/>
      <c r="B76" s="65"/>
      <c r="C76" s="65"/>
      <c r="D76" s="65"/>
      <c r="E76" s="65"/>
      <c r="F76" s="65"/>
      <c r="G76" s="65"/>
      <c r="H76" s="65"/>
      <c r="I76" s="65"/>
      <c r="J76" s="65"/>
      <c r="K76" s="65"/>
      <c r="L76" s="65"/>
    </row>
    <row r="77" spans="1:12" x14ac:dyDescent="0.2">
      <c r="A77" s="65"/>
      <c r="B77" s="65"/>
      <c r="C77" s="65"/>
      <c r="D77" s="65"/>
      <c r="E77" s="65"/>
      <c r="F77" s="65"/>
      <c r="G77" s="65"/>
      <c r="H77" s="65"/>
      <c r="I77" s="65"/>
      <c r="J77" s="65"/>
      <c r="K77" s="65"/>
      <c r="L77" s="65"/>
    </row>
  </sheetData>
  <mergeCells count="6">
    <mergeCell ref="A5:D5"/>
    <mergeCell ref="A6:D6"/>
    <mergeCell ref="A7:D8"/>
    <mergeCell ref="A26:D27"/>
    <mergeCell ref="A24:D24"/>
    <mergeCell ref="A25:D25"/>
  </mergeCells>
  <phoneticPr fontId="1" type="noConversion"/>
  <pageMargins left="0.75" right="0.75" top="0.55000000000000004" bottom="0.39" header="0.28999999999999998" footer="0.21"/>
  <pageSetup paperSize="9" scale="90" orientation="portrait" horizontalDpi="300" verticalDpi="300" r:id="rId1"/>
  <headerFooter alignWithMargins="0">
    <oddFooter>Page &amp;P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4"/>
  <sheetViews>
    <sheetView topLeftCell="A22" zoomScaleNormal="100" zoomScaleSheetLayoutView="85" workbookViewId="0">
      <selection activeCell="B33" sqref="B33"/>
    </sheetView>
  </sheetViews>
  <sheetFormatPr defaultRowHeight="11.4" x14ac:dyDescent="0.2"/>
  <cols>
    <col min="1" max="1" width="6.125" customWidth="1"/>
    <col min="2" max="2" width="66.875" customWidth="1"/>
    <col min="3" max="3" width="12.875" customWidth="1"/>
    <col min="4" max="4" width="11.375" customWidth="1"/>
  </cols>
  <sheetData>
    <row r="1" spans="1:12" s="1" customFormat="1" x14ac:dyDescent="0.2">
      <c r="A1" s="62" t="s">
        <v>268</v>
      </c>
    </row>
    <row r="2" spans="1:12" s="1" customFormat="1" x14ac:dyDescent="0.2">
      <c r="A2" s="62" t="str">
        <f>CENTRALIZATOR!A2</f>
        <v>Departamentul Calculatoare</v>
      </c>
    </row>
    <row r="3" spans="1:12" s="1" customFormat="1" x14ac:dyDescent="0.2">
      <c r="A3" s="1" t="s">
        <v>3</v>
      </c>
    </row>
    <row r="4" spans="1:12" s="1" customFormat="1" ht="10.95" customHeight="1" x14ac:dyDescent="0.2"/>
    <row r="5" spans="1:12" s="1" customFormat="1" ht="15" x14ac:dyDescent="0.25">
      <c r="A5" s="158" t="str">
        <f>CENTRALIZATOR!A5</f>
        <v>Dosar concurs acordare titlu abilitare conducere doctorat</v>
      </c>
      <c r="B5" s="158"/>
      <c r="C5" s="158"/>
      <c r="D5" s="158"/>
      <c r="E5" s="63"/>
      <c r="F5" s="63"/>
      <c r="G5" s="63"/>
      <c r="H5" s="63"/>
      <c r="I5" s="63"/>
      <c r="J5" s="63"/>
      <c r="K5" s="63"/>
      <c r="L5" s="63"/>
    </row>
    <row r="6" spans="1:12" s="1" customFormat="1" ht="15" x14ac:dyDescent="0.25">
      <c r="A6" s="158" t="str">
        <f>CENTRALIZATOR!A6</f>
        <v>Candidat: MARCU MARIUS GEORGE</v>
      </c>
      <c r="B6" s="158"/>
      <c r="C6" s="158"/>
      <c r="D6" s="158"/>
      <c r="E6" s="63"/>
      <c r="F6" s="63"/>
      <c r="G6" s="63"/>
      <c r="H6" s="63"/>
      <c r="I6" s="63"/>
      <c r="J6" s="63"/>
      <c r="K6" s="63"/>
      <c r="L6" s="63"/>
    </row>
    <row r="7" spans="1:12" s="1" customFormat="1" ht="21.3" customHeight="1" x14ac:dyDescent="0.2">
      <c r="A7" s="180" t="s">
        <v>112</v>
      </c>
      <c r="B7" s="180"/>
      <c r="C7" s="180"/>
      <c r="D7" s="180"/>
    </row>
    <row r="8" spans="1:12" s="1" customFormat="1" ht="13.2" x14ac:dyDescent="0.25">
      <c r="A8" s="180"/>
      <c r="B8" s="180"/>
      <c r="C8" s="180"/>
      <c r="D8" s="180"/>
      <c r="E8" s="64"/>
      <c r="F8" s="64"/>
      <c r="G8" s="64"/>
      <c r="H8" s="64"/>
      <c r="I8" s="64"/>
      <c r="J8" s="64"/>
      <c r="K8" s="64"/>
      <c r="L8" s="64"/>
    </row>
    <row r="9" spans="1:12" s="1" customFormat="1" ht="14.25" customHeight="1" thickBot="1" x14ac:dyDescent="0.25"/>
    <row r="10" spans="1:12" ht="25.35" customHeight="1" thickBot="1" x14ac:dyDescent="0.25">
      <c r="A10" s="78" t="s">
        <v>75</v>
      </c>
      <c r="B10" s="79" t="s">
        <v>109</v>
      </c>
      <c r="C10" s="95" t="s">
        <v>110</v>
      </c>
      <c r="D10" s="80" t="s">
        <v>94</v>
      </c>
      <c r="E10" s="65"/>
      <c r="F10" s="65"/>
      <c r="G10" s="65"/>
      <c r="H10" s="65"/>
      <c r="I10" s="65"/>
      <c r="J10" s="65"/>
      <c r="K10" s="65"/>
      <c r="L10" s="65"/>
    </row>
    <row r="11" spans="1:12" x14ac:dyDescent="0.2">
      <c r="A11" s="87">
        <v>1</v>
      </c>
      <c r="B11" s="92" t="s">
        <v>295</v>
      </c>
      <c r="C11" s="43">
        <v>0.5</v>
      </c>
      <c r="D11" s="88">
        <f>4*C11</f>
        <v>2</v>
      </c>
      <c r="E11" s="65"/>
      <c r="F11" s="65"/>
      <c r="G11" s="65"/>
      <c r="H11" s="65"/>
      <c r="I11" s="65"/>
      <c r="J11" s="65"/>
      <c r="K11" s="65"/>
      <c r="L11" s="65"/>
    </row>
    <row r="12" spans="1:12" ht="22.8" x14ac:dyDescent="0.2">
      <c r="A12" s="87">
        <v>2</v>
      </c>
      <c r="B12" s="92" t="s">
        <v>224</v>
      </c>
      <c r="C12" s="43">
        <v>1.5</v>
      </c>
      <c r="D12" s="88">
        <f>4*C12</f>
        <v>6</v>
      </c>
      <c r="E12" s="65"/>
      <c r="F12" s="65"/>
      <c r="G12" s="65"/>
      <c r="H12" s="65"/>
      <c r="I12" s="65"/>
      <c r="J12" s="65"/>
      <c r="K12" s="65"/>
      <c r="L12" s="65"/>
    </row>
    <row r="13" spans="1:12" ht="22.8" x14ac:dyDescent="0.2">
      <c r="A13" s="87">
        <v>3</v>
      </c>
      <c r="B13" s="92" t="s">
        <v>329</v>
      </c>
      <c r="C13" s="43">
        <v>3</v>
      </c>
      <c r="D13" s="88">
        <f>4*C13</f>
        <v>12</v>
      </c>
      <c r="E13" s="65"/>
      <c r="F13" s="65"/>
      <c r="G13" s="65"/>
      <c r="H13" s="65"/>
      <c r="I13" s="65"/>
      <c r="J13" s="65"/>
      <c r="K13" s="65"/>
      <c r="L13" s="65"/>
    </row>
    <row r="14" spans="1:12" ht="34.200000000000003" x14ac:dyDescent="0.2">
      <c r="A14" s="87">
        <v>4</v>
      </c>
      <c r="B14" s="92" t="s">
        <v>223</v>
      </c>
      <c r="C14" s="43">
        <v>1.25</v>
      </c>
      <c r="D14" s="88">
        <f>4*C14</f>
        <v>5</v>
      </c>
      <c r="E14" s="65"/>
      <c r="F14" s="65"/>
      <c r="G14" s="65"/>
      <c r="H14" s="65"/>
      <c r="I14" s="65"/>
      <c r="J14" s="65"/>
      <c r="K14" s="65"/>
      <c r="L14" s="65"/>
    </row>
    <row r="15" spans="1:12" ht="23.4" thickBot="1" x14ac:dyDescent="0.25">
      <c r="A15" s="87">
        <v>5</v>
      </c>
      <c r="B15" s="111" t="s">
        <v>319</v>
      </c>
      <c r="C15" s="43">
        <v>2</v>
      </c>
      <c r="D15" s="88">
        <f>4*C15</f>
        <v>8</v>
      </c>
      <c r="E15" s="65"/>
      <c r="F15" s="65"/>
      <c r="G15" s="65"/>
      <c r="H15" s="65"/>
      <c r="I15" s="65"/>
      <c r="J15" s="65"/>
      <c r="K15" s="65"/>
      <c r="L15" s="65"/>
    </row>
    <row r="16" spans="1:12" ht="12" thickBot="1" x14ac:dyDescent="0.25">
      <c r="A16" s="82"/>
      <c r="B16" s="84" t="s">
        <v>95</v>
      </c>
      <c r="C16" s="94"/>
      <c r="D16" s="80">
        <f>SUM(D11:D15)</f>
        <v>33</v>
      </c>
      <c r="E16" s="65"/>
      <c r="F16" s="65"/>
      <c r="G16" s="65"/>
      <c r="H16" s="65"/>
      <c r="I16" s="65"/>
      <c r="J16" s="65"/>
      <c r="K16" s="65"/>
      <c r="L16" s="65"/>
    </row>
    <row r="17" spans="1:12" ht="55.2" customHeight="1" x14ac:dyDescent="0.2">
      <c r="A17" s="65"/>
      <c r="B17" s="65"/>
      <c r="C17" s="65"/>
      <c r="D17" s="65"/>
      <c r="E17" s="65"/>
      <c r="F17" s="65"/>
      <c r="G17" s="65"/>
      <c r="H17" s="65"/>
      <c r="I17" s="65"/>
      <c r="J17" s="65"/>
      <c r="K17" s="65"/>
      <c r="L17" s="65"/>
    </row>
    <row r="18" spans="1:12" x14ac:dyDescent="0.2">
      <c r="A18" s="1" t="s">
        <v>101</v>
      </c>
      <c r="B18" s="65"/>
      <c r="C18" s="65"/>
      <c r="D18" s="99" t="s">
        <v>102</v>
      </c>
      <c r="E18" s="65"/>
      <c r="F18" s="65"/>
      <c r="G18" s="65"/>
      <c r="H18" s="65"/>
      <c r="I18" s="65"/>
      <c r="J18" s="65"/>
      <c r="K18" s="65"/>
      <c r="L18" s="65"/>
    </row>
    <row r="19" spans="1:12" x14ac:dyDescent="0.2">
      <c r="A19" s="1" t="str">
        <f>CENTRALIZATOR!A41</f>
        <v>Prof.dr.ing. Vladimir CRETU</v>
      </c>
      <c r="B19" s="65"/>
      <c r="C19" s="65"/>
      <c r="D19" s="99" t="str">
        <f>CENTRALIZATOR!K41</f>
        <v>Conf.dr.ing. Marius MARCU</v>
      </c>
      <c r="E19" s="65"/>
      <c r="F19" s="65"/>
      <c r="G19" s="65"/>
      <c r="H19" s="65"/>
      <c r="I19" s="65"/>
      <c r="J19" s="65"/>
      <c r="K19" s="65"/>
      <c r="L19" s="65"/>
    </row>
    <row r="20" spans="1:12" x14ac:dyDescent="0.2">
      <c r="A20" s="65"/>
      <c r="B20" s="65"/>
      <c r="C20" s="65"/>
      <c r="D20" s="65"/>
      <c r="E20" s="65"/>
      <c r="F20" s="65"/>
      <c r="G20" s="65"/>
      <c r="H20" s="65"/>
      <c r="I20" s="65"/>
      <c r="J20" s="65"/>
      <c r="K20" s="65"/>
      <c r="L20" s="65"/>
    </row>
    <row r="21" spans="1:12" x14ac:dyDescent="0.2">
      <c r="A21" s="65"/>
      <c r="B21" s="65"/>
      <c r="C21" s="65"/>
      <c r="D21" s="65"/>
      <c r="E21" s="65"/>
      <c r="F21" s="65"/>
      <c r="G21" s="65"/>
      <c r="H21" s="65"/>
      <c r="I21" s="65"/>
      <c r="J21" s="65"/>
      <c r="K21" s="65"/>
      <c r="L21" s="65"/>
    </row>
    <row r="22" spans="1:12" x14ac:dyDescent="0.2">
      <c r="A22" s="62" t="s">
        <v>268</v>
      </c>
      <c r="B22" s="65"/>
      <c r="C22" s="65"/>
      <c r="D22" s="65"/>
      <c r="E22" s="65"/>
      <c r="F22" s="65"/>
      <c r="G22" s="65"/>
      <c r="H22" s="65"/>
      <c r="I22" s="65"/>
      <c r="J22" s="65"/>
      <c r="K22" s="65"/>
      <c r="L22" s="65"/>
    </row>
    <row r="23" spans="1:12" s="1" customFormat="1" x14ac:dyDescent="0.2">
      <c r="A23" s="62" t="str">
        <f>CENTRALIZATOR!A2</f>
        <v>Departamentul Calculatoare</v>
      </c>
    </row>
    <row r="24" spans="1:12" s="1" customFormat="1" x14ac:dyDescent="0.2">
      <c r="A24" s="1" t="s">
        <v>3</v>
      </c>
    </row>
    <row r="25" spans="1:12" s="1" customFormat="1" ht="10.95" customHeight="1" x14ac:dyDescent="0.2"/>
    <row r="26" spans="1:12" s="1" customFormat="1" ht="15" x14ac:dyDescent="0.25">
      <c r="A26" s="158" t="str">
        <f>CENTRALIZATOR!A5</f>
        <v>Dosar concurs acordare titlu abilitare conducere doctorat</v>
      </c>
      <c r="B26" s="158"/>
      <c r="C26" s="158"/>
      <c r="D26" s="158"/>
      <c r="E26" s="63"/>
      <c r="F26" s="63"/>
      <c r="G26" s="63"/>
      <c r="H26" s="63"/>
      <c r="I26" s="63"/>
      <c r="J26" s="63"/>
      <c r="K26" s="63"/>
      <c r="L26" s="63"/>
    </row>
    <row r="27" spans="1:12" s="1" customFormat="1" ht="15" x14ac:dyDescent="0.25">
      <c r="A27" s="158" t="str">
        <f>CENTRALIZATOR!A6</f>
        <v>Candidat: MARCU MARIUS GEORGE</v>
      </c>
      <c r="B27" s="158"/>
      <c r="C27" s="158"/>
      <c r="D27" s="158"/>
      <c r="E27" s="63"/>
      <c r="F27" s="63"/>
      <c r="G27" s="63"/>
      <c r="H27" s="63"/>
      <c r="I27" s="63"/>
      <c r="J27" s="63"/>
      <c r="K27" s="63"/>
      <c r="L27" s="63"/>
    </row>
    <row r="28" spans="1:12" s="1" customFormat="1" ht="21.3" customHeight="1" x14ac:dyDescent="0.2">
      <c r="A28" s="180" t="s">
        <v>113</v>
      </c>
      <c r="B28" s="180"/>
      <c r="C28" s="180"/>
      <c r="D28" s="180"/>
    </row>
    <row r="29" spans="1:12" s="1" customFormat="1" ht="13.2" x14ac:dyDescent="0.25">
      <c r="A29" s="180"/>
      <c r="B29" s="180"/>
      <c r="C29" s="180"/>
      <c r="D29" s="180"/>
      <c r="E29" s="64"/>
      <c r="F29" s="64"/>
      <c r="G29" s="64"/>
      <c r="H29" s="64"/>
      <c r="I29" s="64"/>
      <c r="J29" s="64"/>
      <c r="K29" s="64"/>
      <c r="L29" s="64"/>
    </row>
    <row r="30" spans="1:12" s="1" customFormat="1" ht="14.25" customHeight="1" thickBot="1" x14ac:dyDescent="0.25"/>
    <row r="31" spans="1:12" ht="25.35" customHeight="1" thickBot="1" x14ac:dyDescent="0.25">
      <c r="A31" s="78" t="s">
        <v>75</v>
      </c>
      <c r="B31" s="79" t="s">
        <v>109</v>
      </c>
      <c r="C31" s="95" t="s">
        <v>110</v>
      </c>
      <c r="D31" s="80" t="s">
        <v>94</v>
      </c>
      <c r="E31" s="65"/>
      <c r="F31" s="65"/>
      <c r="G31" s="65"/>
      <c r="H31" s="65"/>
      <c r="I31" s="65"/>
      <c r="J31" s="65"/>
      <c r="K31" s="65"/>
      <c r="L31" s="65"/>
    </row>
    <row r="32" spans="1:12" ht="22.8" x14ac:dyDescent="0.2">
      <c r="A32" s="87">
        <v>1</v>
      </c>
      <c r="B32" s="92" t="s">
        <v>225</v>
      </c>
      <c r="C32" s="43">
        <v>3</v>
      </c>
      <c r="D32" s="88">
        <f>2*C32</f>
        <v>6</v>
      </c>
      <c r="E32" s="65"/>
      <c r="F32" s="65"/>
      <c r="G32" s="65"/>
      <c r="H32" s="65"/>
      <c r="I32" s="65"/>
      <c r="J32" s="65"/>
      <c r="K32" s="65"/>
      <c r="L32" s="65"/>
    </row>
    <row r="33" spans="1:12" ht="34.200000000000003" x14ac:dyDescent="0.2">
      <c r="A33" s="87">
        <v>2</v>
      </c>
      <c r="B33" s="92" t="s">
        <v>228</v>
      </c>
      <c r="C33" s="43">
        <v>1</v>
      </c>
      <c r="D33" s="88">
        <f>2*C33</f>
        <v>2</v>
      </c>
      <c r="E33" s="65"/>
      <c r="F33" s="65"/>
      <c r="G33" s="65"/>
      <c r="H33" s="65"/>
      <c r="I33" s="65"/>
      <c r="J33" s="65"/>
      <c r="K33" s="65"/>
      <c r="L33" s="65"/>
    </row>
    <row r="34" spans="1:12" ht="22.8" x14ac:dyDescent="0.2">
      <c r="A34" s="87">
        <v>3</v>
      </c>
      <c r="B34" s="92" t="s">
        <v>226</v>
      </c>
      <c r="C34" s="43">
        <v>3</v>
      </c>
      <c r="D34" s="88">
        <f>2*C34</f>
        <v>6</v>
      </c>
      <c r="E34" s="65"/>
      <c r="F34" s="65"/>
      <c r="G34" s="65"/>
      <c r="H34" s="65"/>
      <c r="I34" s="65"/>
      <c r="J34" s="65"/>
      <c r="K34" s="65"/>
      <c r="L34" s="65"/>
    </row>
    <row r="35" spans="1:12" ht="34.200000000000003" x14ac:dyDescent="0.2">
      <c r="A35" s="87">
        <v>4</v>
      </c>
      <c r="B35" s="28" t="s">
        <v>227</v>
      </c>
      <c r="C35" s="44">
        <v>3</v>
      </c>
      <c r="D35" s="90">
        <f>2*C35</f>
        <v>6</v>
      </c>
      <c r="E35" s="65"/>
      <c r="F35" s="65"/>
      <c r="G35" s="65"/>
      <c r="H35" s="65"/>
      <c r="I35" s="65"/>
      <c r="J35" s="65"/>
      <c r="K35" s="65"/>
      <c r="L35" s="65"/>
    </row>
    <row r="36" spans="1:12" ht="23.4" thickBot="1" x14ac:dyDescent="0.25">
      <c r="A36" s="87">
        <v>5</v>
      </c>
      <c r="B36" s="92" t="s">
        <v>229</v>
      </c>
      <c r="C36" s="43">
        <v>3</v>
      </c>
      <c r="D36" s="88">
        <f>2*C36</f>
        <v>6</v>
      </c>
      <c r="E36" s="65"/>
      <c r="F36" s="65"/>
      <c r="G36" s="65"/>
      <c r="H36" s="65"/>
      <c r="I36" s="65"/>
      <c r="J36" s="65"/>
      <c r="K36" s="65"/>
      <c r="L36" s="65"/>
    </row>
    <row r="37" spans="1:12" ht="12" thickBot="1" x14ac:dyDescent="0.25">
      <c r="A37" s="82"/>
      <c r="B37" s="84" t="s">
        <v>95</v>
      </c>
      <c r="C37" s="94"/>
      <c r="D37" s="80">
        <f>SUM(D32:D36)</f>
        <v>26</v>
      </c>
      <c r="E37" s="65"/>
      <c r="F37" s="65"/>
      <c r="G37" s="65"/>
      <c r="H37" s="65"/>
      <c r="I37" s="65"/>
      <c r="J37" s="65"/>
      <c r="K37" s="65"/>
      <c r="L37" s="65"/>
    </row>
    <row r="38" spans="1:12" x14ac:dyDescent="0.2">
      <c r="A38" s="65"/>
      <c r="B38" s="65"/>
      <c r="C38" s="65"/>
      <c r="D38" s="65"/>
      <c r="E38" s="65"/>
      <c r="F38" s="65"/>
      <c r="G38" s="65"/>
      <c r="H38" s="65"/>
      <c r="I38" s="65"/>
      <c r="J38" s="65"/>
      <c r="K38" s="65"/>
      <c r="L38" s="65"/>
    </row>
    <row r="39" spans="1:12" x14ac:dyDescent="0.2">
      <c r="A39" s="1" t="s">
        <v>101</v>
      </c>
      <c r="B39" s="65"/>
      <c r="C39" s="65"/>
      <c r="D39" s="99" t="s">
        <v>102</v>
      </c>
      <c r="E39" s="65"/>
      <c r="F39" s="65"/>
      <c r="G39" s="65"/>
      <c r="H39" s="65"/>
      <c r="I39" s="65"/>
      <c r="J39" s="65"/>
      <c r="K39" s="65"/>
      <c r="L39" s="65"/>
    </row>
    <row r="40" spans="1:12" x14ac:dyDescent="0.2">
      <c r="A40" s="1" t="str">
        <f>CENTRALIZATOR!A41</f>
        <v>Prof.dr.ing. Vladimir CRETU</v>
      </c>
      <c r="B40" s="65"/>
      <c r="C40" s="65"/>
      <c r="D40" s="99" t="str">
        <f>CENTRALIZATOR!K41</f>
        <v>Conf.dr.ing. Marius MARCU</v>
      </c>
      <c r="E40" s="65"/>
      <c r="F40" s="65"/>
      <c r="G40" s="65"/>
      <c r="H40" s="65"/>
      <c r="I40" s="65"/>
      <c r="J40" s="65"/>
      <c r="K40" s="65"/>
      <c r="L40" s="65"/>
    </row>
    <row r="41" spans="1:12" x14ac:dyDescent="0.2">
      <c r="A41" s="65"/>
      <c r="B41" s="65"/>
      <c r="C41" s="65"/>
      <c r="D41" s="65"/>
      <c r="E41" s="65"/>
      <c r="F41" s="65"/>
      <c r="G41" s="65"/>
      <c r="H41" s="65"/>
      <c r="I41" s="65"/>
      <c r="J41" s="65"/>
      <c r="K41" s="65"/>
      <c r="L41" s="65"/>
    </row>
    <row r="42" spans="1:12" x14ac:dyDescent="0.2">
      <c r="A42" s="65"/>
      <c r="B42" s="65"/>
      <c r="C42" s="65"/>
      <c r="D42" s="65"/>
      <c r="E42" s="65"/>
      <c r="F42" s="65"/>
      <c r="G42" s="65"/>
      <c r="H42" s="65"/>
      <c r="I42" s="65"/>
      <c r="J42" s="65"/>
      <c r="K42" s="65"/>
      <c r="L42" s="65"/>
    </row>
    <row r="43" spans="1:12" x14ac:dyDescent="0.2">
      <c r="A43" s="65"/>
      <c r="B43" s="65"/>
      <c r="C43" s="65"/>
      <c r="D43" s="65"/>
      <c r="E43" s="65"/>
      <c r="F43" s="65"/>
      <c r="G43" s="65"/>
      <c r="H43" s="65"/>
      <c r="I43" s="65"/>
      <c r="J43" s="65"/>
      <c r="K43" s="65"/>
      <c r="L43" s="65"/>
    </row>
    <row r="44" spans="1:12" x14ac:dyDescent="0.2">
      <c r="A44" s="65"/>
      <c r="B44" s="65"/>
      <c r="C44" s="65"/>
      <c r="D44" s="65"/>
      <c r="E44" s="65"/>
      <c r="F44" s="65"/>
      <c r="G44" s="65"/>
      <c r="H44" s="65"/>
      <c r="I44" s="65"/>
      <c r="J44" s="65"/>
      <c r="K44" s="65"/>
      <c r="L44" s="65"/>
    </row>
    <row r="45" spans="1:12" x14ac:dyDescent="0.2">
      <c r="A45" s="65"/>
      <c r="B45" s="65"/>
      <c r="C45" s="65"/>
      <c r="D45" s="65"/>
      <c r="E45" s="65"/>
      <c r="F45" s="65"/>
      <c r="G45" s="65"/>
      <c r="H45" s="65"/>
      <c r="I45" s="65"/>
      <c r="J45" s="65"/>
      <c r="K45" s="65"/>
      <c r="L45" s="65"/>
    </row>
    <row r="46" spans="1:12" x14ac:dyDescent="0.2">
      <c r="A46" s="65"/>
      <c r="B46" s="65"/>
      <c r="C46" s="65"/>
      <c r="D46" s="65"/>
      <c r="E46" s="65"/>
      <c r="F46" s="65"/>
      <c r="G46" s="65"/>
      <c r="H46" s="65"/>
      <c r="I46" s="65"/>
      <c r="J46" s="65"/>
      <c r="K46" s="65"/>
      <c r="L46" s="65"/>
    </row>
    <row r="47" spans="1:12" x14ac:dyDescent="0.2">
      <c r="A47" s="65"/>
      <c r="B47" s="65"/>
      <c r="C47" s="65"/>
      <c r="D47" s="65"/>
      <c r="E47" s="65"/>
      <c r="F47" s="65"/>
      <c r="G47" s="65"/>
      <c r="H47" s="65"/>
      <c r="I47" s="65"/>
      <c r="J47" s="65"/>
      <c r="K47" s="65"/>
      <c r="L47" s="65"/>
    </row>
    <row r="48" spans="1:12" x14ac:dyDescent="0.2">
      <c r="A48" s="65"/>
      <c r="B48" s="65"/>
      <c r="C48" s="65"/>
      <c r="D48" s="65"/>
      <c r="E48" s="65"/>
      <c r="F48" s="65"/>
      <c r="G48" s="65"/>
      <c r="H48" s="65"/>
      <c r="I48" s="65"/>
      <c r="J48" s="65"/>
      <c r="K48" s="65"/>
      <c r="L48" s="65"/>
    </row>
    <row r="49" spans="1:12" x14ac:dyDescent="0.2">
      <c r="A49" s="65"/>
      <c r="B49" s="65"/>
      <c r="C49" s="65"/>
      <c r="D49" s="65"/>
      <c r="E49" s="65"/>
      <c r="F49" s="65"/>
      <c r="G49" s="65"/>
      <c r="H49" s="65"/>
      <c r="I49" s="65"/>
      <c r="J49" s="65"/>
      <c r="K49" s="65"/>
      <c r="L49" s="65"/>
    </row>
    <row r="50" spans="1:12" x14ac:dyDescent="0.2">
      <c r="A50" s="65"/>
      <c r="B50" s="65"/>
      <c r="C50" s="65"/>
      <c r="D50" s="65"/>
      <c r="E50" s="65"/>
      <c r="F50" s="65"/>
      <c r="G50" s="65"/>
      <c r="H50" s="65"/>
      <c r="I50" s="65"/>
      <c r="J50" s="65"/>
      <c r="K50" s="65"/>
      <c r="L50" s="65"/>
    </row>
    <row r="51" spans="1:12" x14ac:dyDescent="0.2">
      <c r="A51" s="65"/>
      <c r="B51" s="65"/>
      <c r="C51" s="65"/>
      <c r="D51" s="65"/>
      <c r="E51" s="65"/>
      <c r="F51" s="65"/>
      <c r="G51" s="65"/>
      <c r="H51" s="65"/>
      <c r="I51" s="65"/>
      <c r="J51" s="65"/>
      <c r="K51" s="65"/>
      <c r="L51" s="65"/>
    </row>
    <row r="52" spans="1:12" x14ac:dyDescent="0.2">
      <c r="A52" s="65"/>
      <c r="B52" s="65"/>
      <c r="C52" s="65"/>
      <c r="D52" s="65"/>
      <c r="E52" s="65"/>
      <c r="F52" s="65"/>
      <c r="G52" s="65"/>
      <c r="H52" s="65"/>
      <c r="I52" s="65"/>
      <c r="J52" s="65"/>
      <c r="K52" s="65"/>
      <c r="L52" s="65"/>
    </row>
    <row r="53" spans="1:12" x14ac:dyDescent="0.2">
      <c r="A53" s="65"/>
      <c r="B53" s="65"/>
      <c r="C53" s="65"/>
      <c r="D53" s="65"/>
      <c r="E53" s="65"/>
      <c r="F53" s="65"/>
      <c r="G53" s="65"/>
      <c r="H53" s="65"/>
      <c r="I53" s="65"/>
      <c r="J53" s="65"/>
      <c r="K53" s="65"/>
      <c r="L53" s="65"/>
    </row>
    <row r="54" spans="1:12" x14ac:dyDescent="0.2">
      <c r="A54" s="65"/>
      <c r="B54" s="65"/>
      <c r="C54" s="65"/>
      <c r="D54" s="65"/>
      <c r="E54" s="65"/>
      <c r="F54" s="65"/>
      <c r="G54" s="65"/>
      <c r="H54" s="65"/>
      <c r="I54" s="65"/>
      <c r="J54" s="65"/>
      <c r="K54" s="65"/>
      <c r="L54" s="65"/>
    </row>
    <row r="55" spans="1:12" x14ac:dyDescent="0.2">
      <c r="A55" s="65"/>
      <c r="B55" s="65"/>
      <c r="C55" s="65"/>
      <c r="D55" s="65"/>
      <c r="E55" s="65"/>
      <c r="F55" s="65"/>
      <c r="G55" s="65"/>
      <c r="H55" s="65"/>
      <c r="I55" s="65"/>
      <c r="J55" s="65"/>
      <c r="K55" s="65"/>
      <c r="L55" s="65"/>
    </row>
    <row r="56" spans="1:12" x14ac:dyDescent="0.2">
      <c r="A56" s="65"/>
      <c r="B56" s="65"/>
      <c r="C56" s="65"/>
      <c r="D56" s="65"/>
      <c r="E56" s="65"/>
      <c r="F56" s="65"/>
      <c r="G56" s="65"/>
      <c r="H56" s="65"/>
      <c r="I56" s="65"/>
      <c r="J56" s="65"/>
      <c r="K56" s="65"/>
      <c r="L56" s="65"/>
    </row>
    <row r="57" spans="1:12" x14ac:dyDescent="0.2">
      <c r="A57" s="65"/>
      <c r="B57" s="65"/>
      <c r="C57" s="65"/>
      <c r="D57" s="65"/>
      <c r="E57" s="65"/>
      <c r="F57" s="65"/>
      <c r="G57" s="65"/>
      <c r="H57" s="65"/>
      <c r="I57" s="65"/>
      <c r="J57" s="65"/>
      <c r="K57" s="65"/>
      <c r="L57" s="65"/>
    </row>
    <row r="58" spans="1:12" x14ac:dyDescent="0.2">
      <c r="A58" s="65"/>
      <c r="B58" s="65"/>
      <c r="C58" s="65"/>
      <c r="D58" s="65"/>
      <c r="E58" s="65"/>
      <c r="F58" s="65"/>
      <c r="G58" s="65"/>
      <c r="H58" s="65"/>
      <c r="I58" s="65"/>
      <c r="J58" s="65"/>
      <c r="K58" s="65"/>
      <c r="L58" s="65"/>
    </row>
    <row r="59" spans="1:12" x14ac:dyDescent="0.2">
      <c r="A59" s="65"/>
      <c r="B59" s="65"/>
      <c r="C59" s="65"/>
      <c r="D59" s="65"/>
      <c r="E59" s="65"/>
      <c r="F59" s="65"/>
      <c r="G59" s="65"/>
      <c r="H59" s="65"/>
      <c r="I59" s="65"/>
      <c r="J59" s="65"/>
      <c r="K59" s="65"/>
      <c r="L59" s="65"/>
    </row>
    <row r="60" spans="1:12" x14ac:dyDescent="0.2">
      <c r="A60" s="65"/>
      <c r="B60" s="65"/>
      <c r="C60" s="65"/>
      <c r="D60" s="65"/>
      <c r="E60" s="65"/>
      <c r="F60" s="65"/>
      <c r="G60" s="65"/>
      <c r="H60" s="65"/>
      <c r="I60" s="65"/>
      <c r="J60" s="65"/>
      <c r="K60" s="65"/>
      <c r="L60" s="65"/>
    </row>
    <row r="61" spans="1:12" x14ac:dyDescent="0.2">
      <c r="A61" s="65"/>
      <c r="B61" s="65"/>
      <c r="C61" s="65"/>
      <c r="D61" s="65"/>
      <c r="E61" s="65"/>
      <c r="F61" s="65"/>
      <c r="G61" s="65"/>
      <c r="H61" s="65"/>
      <c r="I61" s="65"/>
      <c r="J61" s="65"/>
      <c r="K61" s="65"/>
      <c r="L61" s="65"/>
    </row>
    <row r="62" spans="1:12" x14ac:dyDescent="0.2">
      <c r="A62" s="65"/>
      <c r="B62" s="65"/>
      <c r="C62" s="65"/>
      <c r="D62" s="65"/>
      <c r="E62" s="65"/>
      <c r="F62" s="65"/>
      <c r="G62" s="65"/>
      <c r="H62" s="65"/>
      <c r="I62" s="65"/>
      <c r="J62" s="65"/>
      <c r="K62" s="65"/>
      <c r="L62" s="65"/>
    </row>
    <row r="63" spans="1:12" x14ac:dyDescent="0.2">
      <c r="A63" s="65"/>
      <c r="B63" s="65"/>
      <c r="C63" s="65"/>
      <c r="D63" s="65"/>
      <c r="E63" s="65"/>
      <c r="F63" s="65"/>
      <c r="G63" s="65"/>
      <c r="H63" s="65"/>
      <c r="I63" s="65"/>
      <c r="J63" s="65"/>
      <c r="K63" s="65"/>
      <c r="L63" s="65"/>
    </row>
    <row r="64" spans="1:12" x14ac:dyDescent="0.2">
      <c r="A64" s="65"/>
      <c r="B64" s="65"/>
      <c r="C64" s="65"/>
      <c r="D64" s="65"/>
      <c r="E64" s="65"/>
      <c r="F64" s="65"/>
      <c r="G64" s="65"/>
      <c r="H64" s="65"/>
      <c r="I64" s="65"/>
      <c r="J64" s="65"/>
      <c r="K64" s="65"/>
      <c r="L64" s="65"/>
    </row>
    <row r="65" spans="1:12" x14ac:dyDescent="0.2">
      <c r="A65" s="65"/>
      <c r="B65" s="65"/>
      <c r="C65" s="65"/>
      <c r="D65" s="65"/>
      <c r="E65" s="65"/>
      <c r="F65" s="65"/>
      <c r="G65" s="65"/>
      <c r="H65" s="65"/>
      <c r="I65" s="65"/>
      <c r="J65" s="65"/>
      <c r="K65" s="65"/>
      <c r="L65" s="65"/>
    </row>
    <row r="66" spans="1:12" x14ac:dyDescent="0.2">
      <c r="A66" s="65"/>
      <c r="B66" s="65"/>
      <c r="C66" s="65"/>
      <c r="D66" s="65"/>
      <c r="E66" s="65"/>
      <c r="F66" s="65"/>
      <c r="G66" s="65"/>
      <c r="H66" s="65"/>
      <c r="I66" s="65"/>
      <c r="J66" s="65"/>
      <c r="K66" s="65"/>
      <c r="L66" s="65"/>
    </row>
    <row r="67" spans="1:12" x14ac:dyDescent="0.2">
      <c r="A67" s="65"/>
      <c r="B67" s="65"/>
      <c r="C67" s="65"/>
      <c r="D67" s="65"/>
      <c r="E67" s="65"/>
      <c r="F67" s="65"/>
      <c r="G67" s="65"/>
      <c r="H67" s="65"/>
      <c r="I67" s="65"/>
      <c r="J67" s="65"/>
      <c r="K67" s="65"/>
      <c r="L67" s="65"/>
    </row>
    <row r="68" spans="1:12" x14ac:dyDescent="0.2">
      <c r="A68" s="65"/>
      <c r="B68" s="65"/>
      <c r="C68" s="65"/>
      <c r="D68" s="65"/>
      <c r="E68" s="65"/>
      <c r="F68" s="65"/>
      <c r="G68" s="65"/>
      <c r="H68" s="65"/>
      <c r="I68" s="65"/>
      <c r="J68" s="65"/>
      <c r="K68" s="65"/>
      <c r="L68" s="65"/>
    </row>
    <row r="69" spans="1:12" x14ac:dyDescent="0.2">
      <c r="A69" s="65"/>
      <c r="B69" s="65"/>
      <c r="C69" s="65"/>
      <c r="D69" s="65"/>
      <c r="E69" s="65"/>
      <c r="F69" s="65"/>
      <c r="G69" s="65"/>
      <c r="H69" s="65"/>
      <c r="I69" s="65"/>
      <c r="J69" s="65"/>
      <c r="K69" s="65"/>
      <c r="L69" s="65"/>
    </row>
    <row r="70" spans="1:12" x14ac:dyDescent="0.2">
      <c r="A70" s="65"/>
      <c r="B70" s="65"/>
      <c r="C70" s="65"/>
      <c r="D70" s="65"/>
      <c r="E70" s="65"/>
      <c r="F70" s="65"/>
      <c r="G70" s="65"/>
      <c r="H70" s="65"/>
      <c r="I70" s="65"/>
      <c r="J70" s="65"/>
      <c r="K70" s="65"/>
      <c r="L70" s="65"/>
    </row>
    <row r="71" spans="1:12" x14ac:dyDescent="0.2">
      <c r="A71" s="65"/>
      <c r="B71" s="65"/>
      <c r="C71" s="65"/>
      <c r="D71" s="65"/>
      <c r="E71" s="65"/>
      <c r="F71" s="65"/>
      <c r="G71" s="65"/>
      <c r="H71" s="65"/>
      <c r="I71" s="65"/>
      <c r="J71" s="65"/>
      <c r="K71" s="65"/>
      <c r="L71" s="65"/>
    </row>
    <row r="72" spans="1:12" x14ac:dyDescent="0.2">
      <c r="A72" s="65"/>
      <c r="B72" s="65"/>
      <c r="C72" s="65"/>
      <c r="D72" s="65"/>
      <c r="E72" s="65"/>
      <c r="F72" s="65"/>
      <c r="G72" s="65"/>
      <c r="H72" s="65"/>
      <c r="I72" s="65"/>
      <c r="J72" s="65"/>
      <c r="K72" s="65"/>
      <c r="L72" s="65"/>
    </row>
    <row r="73" spans="1:12" x14ac:dyDescent="0.2">
      <c r="A73" s="65"/>
      <c r="B73" s="65"/>
      <c r="C73" s="65"/>
      <c r="D73" s="65"/>
      <c r="E73" s="65"/>
      <c r="F73" s="65"/>
      <c r="G73" s="65"/>
      <c r="H73" s="65"/>
      <c r="I73" s="65"/>
      <c r="J73" s="65"/>
      <c r="K73" s="65"/>
      <c r="L73" s="65"/>
    </row>
    <row r="74" spans="1:12" x14ac:dyDescent="0.2">
      <c r="A74" s="65"/>
      <c r="B74" s="65"/>
      <c r="C74" s="65"/>
      <c r="D74" s="65"/>
      <c r="E74" s="65"/>
      <c r="F74" s="65"/>
      <c r="G74" s="65"/>
      <c r="H74" s="65"/>
      <c r="I74" s="65"/>
      <c r="J74" s="65"/>
      <c r="K74" s="65"/>
      <c r="L74" s="65"/>
    </row>
    <row r="75" spans="1:12" x14ac:dyDescent="0.2">
      <c r="A75" s="65"/>
      <c r="B75" s="65"/>
      <c r="C75" s="65"/>
      <c r="D75" s="65"/>
      <c r="E75" s="65"/>
      <c r="F75" s="65"/>
      <c r="G75" s="65"/>
      <c r="H75" s="65"/>
      <c r="I75" s="65"/>
      <c r="J75" s="65"/>
      <c r="K75" s="65"/>
      <c r="L75" s="65"/>
    </row>
    <row r="76" spans="1:12" x14ac:dyDescent="0.2">
      <c r="A76" s="65"/>
      <c r="B76" s="65"/>
      <c r="C76" s="65"/>
      <c r="D76" s="65"/>
      <c r="E76" s="65"/>
      <c r="F76" s="65"/>
      <c r="G76" s="65"/>
      <c r="H76" s="65"/>
      <c r="I76" s="65"/>
      <c r="J76" s="65"/>
      <c r="K76" s="65"/>
      <c r="L76" s="65"/>
    </row>
    <row r="77" spans="1:12" x14ac:dyDescent="0.2">
      <c r="A77" s="65"/>
      <c r="B77" s="65"/>
      <c r="C77" s="65"/>
      <c r="D77" s="65"/>
      <c r="E77" s="65"/>
      <c r="F77" s="65"/>
      <c r="G77" s="65"/>
      <c r="H77" s="65"/>
      <c r="I77" s="65"/>
      <c r="J77" s="65"/>
      <c r="K77" s="65"/>
      <c r="L77" s="65"/>
    </row>
    <row r="78" spans="1:12" x14ac:dyDescent="0.2">
      <c r="A78" s="65"/>
      <c r="B78" s="65"/>
      <c r="C78" s="65"/>
      <c r="D78" s="65"/>
      <c r="E78" s="65"/>
      <c r="F78" s="65"/>
      <c r="G78" s="65"/>
      <c r="H78" s="65"/>
      <c r="I78" s="65"/>
      <c r="J78" s="65"/>
      <c r="K78" s="65"/>
      <c r="L78" s="65"/>
    </row>
    <row r="79" spans="1:12" x14ac:dyDescent="0.2">
      <c r="A79" s="65"/>
      <c r="B79" s="65"/>
      <c r="C79" s="65"/>
      <c r="D79" s="65"/>
      <c r="E79" s="65"/>
      <c r="F79" s="65"/>
      <c r="G79" s="65"/>
      <c r="H79" s="65"/>
      <c r="I79" s="65"/>
      <c r="J79" s="65"/>
      <c r="K79" s="65"/>
      <c r="L79" s="65"/>
    </row>
    <row r="80" spans="1:12" x14ac:dyDescent="0.2">
      <c r="A80" s="65"/>
      <c r="B80" s="65"/>
      <c r="C80" s="65"/>
      <c r="D80" s="65"/>
      <c r="E80" s="65"/>
      <c r="F80" s="65"/>
      <c r="G80" s="65"/>
      <c r="H80" s="65"/>
      <c r="I80" s="65"/>
      <c r="J80" s="65"/>
      <c r="K80" s="65"/>
      <c r="L80" s="65"/>
    </row>
    <row r="81" spans="1:12" x14ac:dyDescent="0.2">
      <c r="A81" s="65"/>
      <c r="B81" s="65"/>
      <c r="C81" s="65"/>
      <c r="D81" s="65"/>
      <c r="E81" s="65"/>
      <c r="F81" s="65"/>
      <c r="G81" s="65"/>
      <c r="H81" s="65"/>
      <c r="I81" s="65"/>
      <c r="J81" s="65"/>
      <c r="K81" s="65"/>
      <c r="L81" s="65"/>
    </row>
    <row r="82" spans="1:12" x14ac:dyDescent="0.2">
      <c r="A82" s="65"/>
      <c r="B82" s="65"/>
      <c r="C82" s="65"/>
      <c r="D82" s="65"/>
      <c r="E82" s="65"/>
      <c r="F82" s="65"/>
      <c r="G82" s="65"/>
      <c r="H82" s="65"/>
      <c r="I82" s="65"/>
      <c r="J82" s="65"/>
      <c r="K82" s="65"/>
      <c r="L82" s="65"/>
    </row>
    <row r="83" spans="1:12" x14ac:dyDescent="0.2">
      <c r="A83" s="65"/>
      <c r="B83" s="65"/>
      <c r="C83" s="65"/>
      <c r="D83" s="65"/>
      <c r="E83" s="65"/>
      <c r="F83" s="65"/>
      <c r="G83" s="65"/>
      <c r="H83" s="65"/>
      <c r="I83" s="65"/>
      <c r="J83" s="65"/>
      <c r="K83" s="65"/>
      <c r="L83" s="65"/>
    </row>
    <row r="84" spans="1:12" x14ac:dyDescent="0.2">
      <c r="A84" s="65"/>
      <c r="B84" s="65"/>
      <c r="C84" s="65"/>
      <c r="D84" s="65"/>
      <c r="E84" s="65"/>
      <c r="F84" s="65"/>
      <c r="G84" s="65"/>
      <c r="H84" s="65"/>
      <c r="I84" s="65"/>
      <c r="J84" s="65"/>
      <c r="K84" s="65"/>
      <c r="L84" s="65"/>
    </row>
  </sheetData>
  <mergeCells count="6">
    <mergeCell ref="A5:D5"/>
    <mergeCell ref="A6:D6"/>
    <mergeCell ref="A7:D8"/>
    <mergeCell ref="A28:D29"/>
    <mergeCell ref="A26:D26"/>
    <mergeCell ref="A27:D27"/>
  </mergeCells>
  <phoneticPr fontId="1" type="noConversion"/>
  <pageMargins left="0.75" right="0.75" top="0.7" bottom="0.49" header="0.5" footer="0.28999999999999998"/>
  <pageSetup paperSize="9" scale="90" orientation="portrait" horizontalDpi="300" verticalDpi="300" r:id="rId1"/>
  <headerFooter alignWithMargins="0">
    <oddFooter>Page &amp;P of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9"/>
  <sheetViews>
    <sheetView workbookViewId="0">
      <selection activeCell="B12" sqref="B12"/>
    </sheetView>
  </sheetViews>
  <sheetFormatPr defaultRowHeight="11.4" x14ac:dyDescent="0.2"/>
  <cols>
    <col min="1" max="1" width="4.75" customWidth="1"/>
    <col min="2" max="2" width="48" customWidth="1"/>
    <col min="3" max="3" width="48.125" customWidth="1"/>
    <col min="4" max="4" width="8.25" customWidth="1"/>
    <col min="5" max="5" width="10" customWidth="1"/>
  </cols>
  <sheetData>
    <row r="1" spans="1:13" s="1" customFormat="1" x14ac:dyDescent="0.2">
      <c r="A1" s="62" t="s">
        <v>90</v>
      </c>
      <c r="B1" s="62"/>
    </row>
    <row r="2" spans="1:13" s="1" customFormat="1" x14ac:dyDescent="0.2">
      <c r="A2" s="62" t="str">
        <f>CENTRALIZATOR!A2</f>
        <v>Departamentul Calculatoare</v>
      </c>
      <c r="B2" s="62"/>
    </row>
    <row r="3" spans="1:13" s="1" customFormat="1" x14ac:dyDescent="0.2">
      <c r="A3" s="1" t="s">
        <v>3</v>
      </c>
    </row>
    <row r="4" spans="1:13" s="1" customFormat="1" ht="10.95" customHeight="1" x14ac:dyDescent="0.2"/>
    <row r="5" spans="1:13" s="1" customFormat="1" ht="15" x14ac:dyDescent="0.25">
      <c r="A5" s="158" t="str">
        <f>CENTRALIZATOR!A5</f>
        <v>Dosar concurs acordare titlu abilitare conducere doctorat</v>
      </c>
      <c r="B5" s="158"/>
      <c r="C5" s="158"/>
      <c r="D5" s="158"/>
      <c r="E5" s="158"/>
      <c r="F5" s="63"/>
      <c r="G5" s="63"/>
      <c r="H5" s="63"/>
      <c r="I5" s="63"/>
      <c r="J5" s="63"/>
      <c r="K5" s="63"/>
      <c r="L5" s="63"/>
      <c r="M5" s="63"/>
    </row>
    <row r="6" spans="1:13" s="1" customFormat="1" ht="15" x14ac:dyDescent="0.25">
      <c r="A6" s="158" t="str">
        <f>CENTRALIZATOR!A6</f>
        <v>Candidat: MARCU MARIUS GEORGE</v>
      </c>
      <c r="B6" s="158"/>
      <c r="C6" s="158"/>
      <c r="D6" s="158"/>
      <c r="E6" s="158"/>
      <c r="F6" s="63"/>
      <c r="G6" s="63"/>
      <c r="H6" s="63"/>
      <c r="I6" s="63"/>
      <c r="J6" s="63"/>
      <c r="K6" s="63"/>
      <c r="L6" s="63"/>
      <c r="M6" s="63"/>
    </row>
    <row r="7" spans="1:13" s="1" customFormat="1" ht="21.3" customHeight="1" x14ac:dyDescent="0.2">
      <c r="A7" s="180" t="s">
        <v>1</v>
      </c>
      <c r="B7" s="180"/>
      <c r="C7" s="180"/>
      <c r="D7" s="180"/>
      <c r="E7" s="180"/>
    </row>
    <row r="8" spans="1:13" s="1" customFormat="1" ht="13.2" x14ac:dyDescent="0.25">
      <c r="A8" s="180"/>
      <c r="B8" s="180"/>
      <c r="C8" s="180"/>
      <c r="D8" s="180"/>
      <c r="E8" s="180"/>
      <c r="F8" s="64"/>
      <c r="G8" s="64"/>
      <c r="H8" s="64"/>
      <c r="I8" s="64"/>
      <c r="J8" s="64"/>
      <c r="K8" s="64"/>
      <c r="L8" s="64"/>
      <c r="M8" s="64"/>
    </row>
    <row r="9" spans="1:13" s="1" customFormat="1" ht="14.25" customHeight="1" thickBot="1" x14ac:dyDescent="0.25"/>
    <row r="10" spans="1:13" ht="53.1" customHeight="1" thickBot="1" x14ac:dyDescent="0.25">
      <c r="A10" s="78" t="s">
        <v>75</v>
      </c>
      <c r="B10" s="91" t="s">
        <v>105</v>
      </c>
      <c r="C10" s="79" t="s">
        <v>106</v>
      </c>
      <c r="D10" s="79" t="s">
        <v>107</v>
      </c>
      <c r="E10" s="80" t="s">
        <v>94</v>
      </c>
      <c r="F10" s="65"/>
      <c r="G10" s="65"/>
      <c r="H10" s="65"/>
      <c r="I10" s="65"/>
      <c r="J10" s="65"/>
      <c r="K10" s="65"/>
      <c r="L10" s="65"/>
      <c r="M10" s="65"/>
    </row>
    <row r="11" spans="1:13" ht="57" x14ac:dyDescent="0.2">
      <c r="A11" s="87">
        <v>1</v>
      </c>
      <c r="B11" s="5" t="s">
        <v>309</v>
      </c>
      <c r="C11" s="92" t="s">
        <v>310</v>
      </c>
      <c r="D11" s="76">
        <v>1</v>
      </c>
      <c r="E11" s="96">
        <f t="shared" ref="E11:E29" si="0">ROUND(8/D11,2)</f>
        <v>8</v>
      </c>
      <c r="F11" s="112"/>
      <c r="G11" s="65"/>
      <c r="H11" s="65"/>
      <c r="I11" s="65"/>
      <c r="J11" s="65"/>
      <c r="K11" s="65"/>
      <c r="L11" s="65"/>
      <c r="M11" s="65"/>
    </row>
    <row r="12" spans="1:13" ht="79.8" x14ac:dyDescent="0.2">
      <c r="A12" s="87">
        <v>2</v>
      </c>
      <c r="B12" s="120" t="s">
        <v>311</v>
      </c>
      <c r="C12" s="92" t="s">
        <v>143</v>
      </c>
      <c r="D12" s="76">
        <v>3</v>
      </c>
      <c r="E12" s="96">
        <f t="shared" si="0"/>
        <v>2.67</v>
      </c>
      <c r="F12" s="112"/>
      <c r="G12" s="65"/>
      <c r="H12" s="65"/>
      <c r="I12" s="65"/>
      <c r="J12" s="65"/>
      <c r="K12" s="65"/>
      <c r="L12" s="65"/>
      <c r="M12" s="65"/>
    </row>
    <row r="13" spans="1:13" ht="57" x14ac:dyDescent="0.2">
      <c r="A13" s="87">
        <v>3</v>
      </c>
      <c r="B13" s="120" t="s">
        <v>303</v>
      </c>
      <c r="C13" s="92" t="s">
        <v>138</v>
      </c>
      <c r="D13" s="76">
        <v>2</v>
      </c>
      <c r="E13" s="96">
        <f t="shared" si="0"/>
        <v>4</v>
      </c>
      <c r="F13" s="112"/>
      <c r="G13" s="65"/>
      <c r="H13" s="65"/>
      <c r="I13" s="65"/>
      <c r="J13" s="65"/>
      <c r="K13" s="65"/>
      <c r="L13" s="65"/>
      <c r="M13" s="65"/>
    </row>
    <row r="14" spans="1:13" ht="68.400000000000006" x14ac:dyDescent="0.2">
      <c r="A14" s="87">
        <v>4</v>
      </c>
      <c r="B14" s="134" t="s">
        <v>262</v>
      </c>
      <c r="C14" s="92" t="s">
        <v>176</v>
      </c>
      <c r="D14" s="76">
        <v>2</v>
      </c>
      <c r="E14" s="96">
        <f t="shared" si="0"/>
        <v>4</v>
      </c>
      <c r="F14" s="112"/>
      <c r="G14" s="65"/>
      <c r="H14" s="65"/>
      <c r="I14" s="65"/>
      <c r="J14" s="65"/>
      <c r="K14" s="65"/>
      <c r="L14" s="65"/>
      <c r="M14" s="65"/>
    </row>
    <row r="15" spans="1:13" ht="68.400000000000006" x14ac:dyDescent="0.2">
      <c r="A15" s="87">
        <v>5</v>
      </c>
      <c r="B15" s="116" t="s">
        <v>264</v>
      </c>
      <c r="C15" s="28" t="s">
        <v>237</v>
      </c>
      <c r="D15" s="76">
        <v>2</v>
      </c>
      <c r="E15" s="96">
        <f t="shared" si="0"/>
        <v>4</v>
      </c>
      <c r="F15" s="112"/>
      <c r="G15" s="65"/>
      <c r="H15" s="65"/>
      <c r="I15" s="65"/>
      <c r="J15" s="65"/>
      <c r="K15" s="65"/>
      <c r="L15" s="65"/>
      <c r="M15" s="65"/>
    </row>
    <row r="16" spans="1:13" ht="57" x14ac:dyDescent="0.2">
      <c r="A16" s="87">
        <v>6</v>
      </c>
      <c r="B16" s="5" t="s">
        <v>178</v>
      </c>
      <c r="C16" s="28" t="s">
        <v>150</v>
      </c>
      <c r="D16" s="76">
        <v>2</v>
      </c>
      <c r="E16" s="96">
        <f t="shared" si="0"/>
        <v>4</v>
      </c>
      <c r="F16" s="112"/>
      <c r="G16" s="65"/>
      <c r="H16" s="65"/>
      <c r="I16" s="65"/>
      <c r="J16" s="65"/>
      <c r="K16" s="65"/>
      <c r="L16" s="65"/>
      <c r="M16" s="65"/>
    </row>
    <row r="17" spans="1:13" ht="68.400000000000006" x14ac:dyDescent="0.2">
      <c r="A17" s="87">
        <v>7</v>
      </c>
      <c r="B17" s="5" t="s">
        <v>182</v>
      </c>
      <c r="C17" s="28" t="s">
        <v>159</v>
      </c>
      <c r="D17" s="76">
        <v>2</v>
      </c>
      <c r="E17" s="96">
        <f t="shared" si="0"/>
        <v>4</v>
      </c>
      <c r="F17" s="112"/>
      <c r="G17" s="65"/>
      <c r="H17" s="65"/>
      <c r="I17" s="65"/>
      <c r="J17" s="65"/>
      <c r="K17" s="65"/>
      <c r="L17" s="65"/>
      <c r="M17" s="65"/>
    </row>
    <row r="18" spans="1:13" ht="57" x14ac:dyDescent="0.2">
      <c r="A18" s="87">
        <v>8</v>
      </c>
      <c r="B18" s="101" t="s">
        <v>185</v>
      </c>
      <c r="C18" s="28" t="s">
        <v>131</v>
      </c>
      <c r="D18" s="76">
        <v>6</v>
      </c>
      <c r="E18" s="96">
        <f t="shared" si="0"/>
        <v>1.33</v>
      </c>
      <c r="F18" s="112"/>
      <c r="G18" s="65"/>
      <c r="H18" s="65"/>
      <c r="I18" s="65"/>
      <c r="J18" s="65"/>
      <c r="K18" s="65"/>
      <c r="L18" s="65"/>
      <c r="M18" s="65"/>
    </row>
    <row r="19" spans="1:13" ht="68.400000000000006" x14ac:dyDescent="0.2">
      <c r="A19" s="87">
        <v>9</v>
      </c>
      <c r="B19" s="5" t="s">
        <v>253</v>
      </c>
      <c r="C19" s="28" t="s">
        <v>202</v>
      </c>
      <c r="D19" s="76">
        <v>3</v>
      </c>
      <c r="E19" s="96">
        <f t="shared" si="0"/>
        <v>2.67</v>
      </c>
      <c r="F19" s="112"/>
      <c r="G19" s="112"/>
      <c r="H19" s="65"/>
      <c r="I19" s="65"/>
      <c r="J19" s="65"/>
      <c r="K19" s="65"/>
      <c r="L19" s="65"/>
      <c r="M19" s="65"/>
    </row>
    <row r="20" spans="1:13" ht="68.400000000000006" x14ac:dyDescent="0.2">
      <c r="A20" s="87">
        <v>10</v>
      </c>
      <c r="B20" s="120" t="s">
        <v>307</v>
      </c>
      <c r="C20" s="28" t="s">
        <v>167</v>
      </c>
      <c r="D20" s="76">
        <v>2</v>
      </c>
      <c r="E20" s="96">
        <f t="shared" si="0"/>
        <v>4</v>
      </c>
      <c r="F20" s="112"/>
      <c r="G20" s="112"/>
      <c r="H20" s="65"/>
      <c r="I20" s="65"/>
      <c r="J20" s="65"/>
      <c r="K20" s="65"/>
      <c r="L20" s="65"/>
      <c r="M20" s="65"/>
    </row>
    <row r="21" spans="1:13" ht="79.8" x14ac:dyDescent="0.2">
      <c r="A21" s="87">
        <v>11</v>
      </c>
      <c r="B21" s="134" t="s">
        <v>195</v>
      </c>
      <c r="C21" s="92" t="s">
        <v>128</v>
      </c>
      <c r="D21" s="76">
        <v>3</v>
      </c>
      <c r="E21" s="96">
        <f t="shared" si="0"/>
        <v>2.67</v>
      </c>
      <c r="F21" s="112"/>
      <c r="G21" s="112"/>
      <c r="H21" s="65"/>
      <c r="I21" s="65"/>
      <c r="J21" s="65"/>
      <c r="K21" s="65"/>
      <c r="L21" s="65"/>
      <c r="M21" s="65"/>
    </row>
    <row r="22" spans="1:13" ht="57" x14ac:dyDescent="0.2">
      <c r="A22" s="87">
        <v>12</v>
      </c>
      <c r="B22" s="134" t="s">
        <v>243</v>
      </c>
      <c r="C22" s="92" t="s">
        <v>153</v>
      </c>
      <c r="D22" s="76">
        <v>5</v>
      </c>
      <c r="E22" s="96">
        <f t="shared" si="0"/>
        <v>1.6</v>
      </c>
      <c r="F22" s="112"/>
      <c r="G22" s="112"/>
      <c r="H22" s="65"/>
      <c r="I22" s="65"/>
      <c r="J22" s="65"/>
      <c r="K22" s="65"/>
      <c r="L22" s="65"/>
      <c r="M22" s="65"/>
    </row>
    <row r="23" spans="1:13" ht="91.2" x14ac:dyDescent="0.2">
      <c r="A23" s="87">
        <v>13</v>
      </c>
      <c r="B23" s="134" t="s">
        <v>206</v>
      </c>
      <c r="C23" s="92" t="s">
        <v>129</v>
      </c>
      <c r="D23" s="76">
        <v>5</v>
      </c>
      <c r="E23" s="96">
        <f t="shared" ref="E23:E28" si="1">ROUND(8/D23,2)</f>
        <v>1.6</v>
      </c>
      <c r="F23" s="112"/>
      <c r="G23" s="112"/>
      <c r="H23" s="65"/>
      <c r="I23" s="65"/>
      <c r="J23" s="65"/>
      <c r="K23" s="65"/>
      <c r="L23" s="65"/>
      <c r="M23" s="65"/>
    </row>
    <row r="24" spans="1:13" ht="68.400000000000006" x14ac:dyDescent="0.2">
      <c r="A24" s="87">
        <v>14</v>
      </c>
      <c r="B24" s="123" t="s">
        <v>250</v>
      </c>
      <c r="C24" s="124" t="s">
        <v>249</v>
      </c>
      <c r="D24" s="76">
        <v>2</v>
      </c>
      <c r="E24" s="96">
        <f t="shared" si="1"/>
        <v>4</v>
      </c>
      <c r="F24" s="112"/>
      <c r="G24" s="112"/>
      <c r="H24" s="65"/>
      <c r="I24" s="65"/>
      <c r="J24" s="65"/>
      <c r="K24" s="65"/>
      <c r="L24" s="65"/>
      <c r="M24" s="65"/>
    </row>
    <row r="25" spans="1:13" ht="57" x14ac:dyDescent="0.2">
      <c r="A25" s="87">
        <v>15</v>
      </c>
      <c r="B25" s="123" t="s">
        <v>260</v>
      </c>
      <c r="C25" s="92" t="s">
        <v>120</v>
      </c>
      <c r="D25" s="76">
        <v>3</v>
      </c>
      <c r="E25" s="96">
        <f t="shared" si="1"/>
        <v>2.67</v>
      </c>
      <c r="F25" s="112"/>
      <c r="G25" s="65"/>
      <c r="H25" s="65"/>
      <c r="I25" s="65"/>
      <c r="J25" s="65"/>
      <c r="K25" s="65"/>
      <c r="L25" s="65"/>
      <c r="M25" s="65"/>
    </row>
    <row r="26" spans="1:13" ht="68.400000000000006" x14ac:dyDescent="0.2">
      <c r="A26" s="87">
        <v>16</v>
      </c>
      <c r="B26" s="123" t="s">
        <v>269</v>
      </c>
      <c r="C26" s="28" t="s">
        <v>121</v>
      </c>
      <c r="D26" s="76">
        <v>4</v>
      </c>
      <c r="E26" s="96">
        <f t="shared" si="1"/>
        <v>2</v>
      </c>
      <c r="F26" s="112"/>
      <c r="G26" s="65"/>
      <c r="H26" s="65"/>
      <c r="I26" s="65"/>
      <c r="J26" s="65"/>
      <c r="K26" s="65"/>
      <c r="L26" s="65"/>
      <c r="M26" s="65"/>
    </row>
    <row r="27" spans="1:13" ht="68.400000000000006" x14ac:dyDescent="0.2">
      <c r="A27" s="87">
        <v>17</v>
      </c>
      <c r="B27" s="123" t="s">
        <v>265</v>
      </c>
      <c r="C27" s="28" t="s">
        <v>144</v>
      </c>
      <c r="D27" s="76">
        <v>4</v>
      </c>
      <c r="E27" s="96">
        <f t="shared" si="1"/>
        <v>2</v>
      </c>
      <c r="F27" s="112"/>
      <c r="G27" s="65"/>
      <c r="H27" s="65"/>
      <c r="I27" s="65"/>
      <c r="J27" s="65"/>
      <c r="K27" s="65"/>
      <c r="L27" s="65"/>
      <c r="M27" s="65"/>
    </row>
    <row r="28" spans="1:13" ht="57" x14ac:dyDescent="0.2">
      <c r="A28" s="87">
        <v>18</v>
      </c>
      <c r="B28" s="116" t="s">
        <v>204</v>
      </c>
      <c r="C28" s="28" t="s">
        <v>202</v>
      </c>
      <c r="D28" s="76">
        <v>3</v>
      </c>
      <c r="E28" s="96">
        <f t="shared" si="1"/>
        <v>2.67</v>
      </c>
      <c r="F28" s="112"/>
      <c r="G28" s="112"/>
      <c r="H28" s="65"/>
      <c r="I28" s="65"/>
      <c r="J28" s="65"/>
      <c r="K28" s="65"/>
      <c r="L28" s="65"/>
      <c r="M28" s="65"/>
    </row>
    <row r="29" spans="1:13" ht="57.6" thickBot="1" x14ac:dyDescent="0.25">
      <c r="A29" s="87">
        <v>19</v>
      </c>
      <c r="B29" s="123" t="s">
        <v>255</v>
      </c>
      <c r="C29" s="28" t="s">
        <v>202</v>
      </c>
      <c r="D29" s="76">
        <v>2</v>
      </c>
      <c r="E29" s="96">
        <f t="shared" si="0"/>
        <v>4</v>
      </c>
      <c r="F29" s="112"/>
      <c r="G29" s="65"/>
      <c r="H29" s="65"/>
      <c r="I29" s="65"/>
      <c r="J29" s="65"/>
      <c r="K29" s="65"/>
      <c r="L29" s="65"/>
      <c r="M29" s="65"/>
    </row>
    <row r="30" spans="1:13" ht="12" thickBot="1" x14ac:dyDescent="0.25">
      <c r="A30" s="105"/>
      <c r="B30" s="106"/>
      <c r="C30" s="183" t="s">
        <v>95</v>
      </c>
      <c r="D30" s="182"/>
      <c r="E30" s="107">
        <f>SUM(E11:E29)</f>
        <v>61.88000000000001</v>
      </c>
      <c r="F30" s="65"/>
      <c r="G30" s="65"/>
      <c r="H30" s="65"/>
      <c r="I30" s="65"/>
      <c r="J30" s="65"/>
      <c r="K30" s="65"/>
      <c r="L30" s="65"/>
      <c r="M30" s="65"/>
    </row>
    <row r="31" spans="1:13" x14ac:dyDescent="0.2">
      <c r="A31" s="65"/>
      <c r="B31" s="65"/>
      <c r="C31" s="65"/>
      <c r="D31" s="65"/>
      <c r="E31" s="65"/>
      <c r="F31" s="65"/>
      <c r="G31" s="65"/>
      <c r="H31" s="65"/>
      <c r="I31" s="65"/>
      <c r="J31" s="65"/>
      <c r="K31" s="65"/>
      <c r="L31" s="65"/>
      <c r="M31" s="65"/>
    </row>
    <row r="32" spans="1:13" x14ac:dyDescent="0.2">
      <c r="A32" s="1" t="s">
        <v>101</v>
      </c>
      <c r="B32" s="65"/>
      <c r="C32" s="65"/>
      <c r="D32" s="65"/>
      <c r="E32" s="99" t="s">
        <v>102</v>
      </c>
      <c r="F32" s="65"/>
      <c r="G32" s="65"/>
      <c r="H32" s="65"/>
      <c r="I32" s="65"/>
      <c r="J32" s="65"/>
      <c r="K32" s="65"/>
      <c r="L32" s="65"/>
      <c r="M32" s="65"/>
    </row>
    <row r="33" spans="1:13" x14ac:dyDescent="0.2">
      <c r="A33" s="1" t="str">
        <f>CENTRALIZATOR!A41</f>
        <v>Prof.dr.ing. Vladimir CRETU</v>
      </c>
      <c r="B33" s="65"/>
      <c r="C33" s="65"/>
      <c r="D33" s="65"/>
      <c r="E33" s="99" t="str">
        <f>CENTRALIZATOR!K41</f>
        <v>Conf.dr.ing. Marius MARCU</v>
      </c>
      <c r="F33" s="65"/>
      <c r="G33" s="65"/>
      <c r="H33" s="65"/>
      <c r="I33" s="65"/>
      <c r="J33" s="65"/>
      <c r="K33" s="65"/>
      <c r="L33" s="65"/>
      <c r="M33" s="65"/>
    </row>
    <row r="34" spans="1:13" x14ac:dyDescent="0.2">
      <c r="A34" s="65"/>
      <c r="B34" s="65"/>
      <c r="C34" s="65"/>
      <c r="D34" s="65"/>
      <c r="E34" s="65"/>
      <c r="F34" s="65"/>
      <c r="G34" s="65"/>
      <c r="H34" s="65"/>
      <c r="I34" s="65"/>
      <c r="J34" s="65"/>
      <c r="K34" s="65"/>
      <c r="L34" s="65"/>
      <c r="M34" s="65"/>
    </row>
    <row r="35" spans="1:13" x14ac:dyDescent="0.2">
      <c r="A35" s="65"/>
      <c r="B35" s="65"/>
      <c r="C35" s="65"/>
      <c r="D35" s="65"/>
      <c r="E35" s="65"/>
      <c r="F35" s="65"/>
      <c r="G35" s="65"/>
      <c r="H35" s="65"/>
      <c r="I35" s="65"/>
      <c r="J35" s="65"/>
      <c r="K35" s="65"/>
      <c r="L35" s="65"/>
      <c r="M35" s="65"/>
    </row>
    <row r="36" spans="1:13" x14ac:dyDescent="0.2">
      <c r="A36" s="65"/>
      <c r="B36" s="65"/>
      <c r="C36" s="65"/>
      <c r="D36" s="65"/>
      <c r="E36" s="65"/>
      <c r="F36" s="65"/>
      <c r="G36" s="65"/>
      <c r="H36" s="65"/>
      <c r="I36" s="65"/>
      <c r="J36" s="65"/>
      <c r="K36" s="65"/>
      <c r="L36" s="65"/>
      <c r="M36" s="65"/>
    </row>
    <row r="37" spans="1:13" x14ac:dyDescent="0.2">
      <c r="A37" s="65"/>
      <c r="B37" s="65"/>
      <c r="C37" s="65"/>
      <c r="D37" s="65"/>
      <c r="E37" s="65"/>
      <c r="F37" s="65"/>
      <c r="G37" s="65"/>
      <c r="H37" s="65"/>
      <c r="I37" s="65"/>
      <c r="J37" s="65"/>
      <c r="K37" s="65"/>
      <c r="L37" s="65"/>
      <c r="M37" s="65"/>
    </row>
    <row r="38" spans="1:13" x14ac:dyDescent="0.2">
      <c r="A38" s="65"/>
      <c r="B38" s="65"/>
      <c r="C38" s="65"/>
      <c r="D38" s="65"/>
      <c r="E38" s="65"/>
      <c r="F38" s="65"/>
      <c r="G38" s="65"/>
      <c r="H38" s="65"/>
      <c r="I38" s="65"/>
      <c r="J38" s="65"/>
      <c r="K38" s="65"/>
      <c r="L38" s="65"/>
      <c r="M38" s="65"/>
    </row>
    <row r="39" spans="1:13" x14ac:dyDescent="0.2">
      <c r="A39" s="65"/>
      <c r="B39" s="65"/>
      <c r="C39" s="65"/>
      <c r="D39" s="65"/>
      <c r="E39" s="65"/>
      <c r="F39" s="65"/>
      <c r="G39" s="65"/>
      <c r="H39" s="65"/>
      <c r="I39" s="65"/>
      <c r="J39" s="65"/>
      <c r="K39" s="65"/>
      <c r="L39" s="65"/>
      <c r="M39" s="65"/>
    </row>
    <row r="40" spans="1:13" x14ac:dyDescent="0.2">
      <c r="A40" s="65"/>
      <c r="B40" s="65"/>
      <c r="C40" s="65"/>
      <c r="D40" s="65"/>
      <c r="E40" s="65"/>
      <c r="F40" s="65"/>
      <c r="G40" s="65"/>
      <c r="H40" s="65"/>
      <c r="I40" s="65"/>
      <c r="J40" s="65"/>
      <c r="K40" s="65"/>
      <c r="L40" s="65"/>
      <c r="M40" s="65"/>
    </row>
    <row r="41" spans="1:13" x14ac:dyDescent="0.2">
      <c r="A41" s="65"/>
      <c r="B41" s="65"/>
      <c r="C41" s="65"/>
      <c r="D41" s="65"/>
      <c r="E41" s="65"/>
      <c r="F41" s="65"/>
      <c r="G41" s="65"/>
      <c r="H41" s="65"/>
      <c r="I41" s="65"/>
      <c r="J41" s="65"/>
      <c r="K41" s="65"/>
      <c r="L41" s="65"/>
      <c r="M41" s="65"/>
    </row>
    <row r="42" spans="1:13" x14ac:dyDescent="0.2">
      <c r="A42" s="65"/>
      <c r="B42" s="65"/>
      <c r="C42" s="65"/>
      <c r="D42" s="65"/>
      <c r="E42" s="65"/>
      <c r="F42" s="65"/>
      <c r="G42" s="65"/>
      <c r="H42" s="65"/>
      <c r="I42" s="65"/>
      <c r="J42" s="65"/>
      <c r="K42" s="65"/>
      <c r="L42" s="65"/>
      <c r="M42" s="65"/>
    </row>
    <row r="43" spans="1:13" x14ac:dyDescent="0.2">
      <c r="A43" s="65"/>
      <c r="B43" s="65"/>
      <c r="C43" s="65"/>
      <c r="D43" s="65"/>
      <c r="E43" s="65"/>
      <c r="F43" s="65"/>
      <c r="G43" s="65"/>
      <c r="H43" s="65"/>
      <c r="I43" s="65"/>
      <c r="J43" s="65"/>
      <c r="K43" s="65"/>
      <c r="L43" s="65"/>
      <c r="M43" s="65"/>
    </row>
    <row r="44" spans="1:13" x14ac:dyDescent="0.2">
      <c r="A44" s="65"/>
      <c r="B44" s="65"/>
      <c r="C44" s="65"/>
      <c r="D44" s="65"/>
      <c r="E44" s="65"/>
      <c r="F44" s="65"/>
      <c r="G44" s="65"/>
      <c r="H44" s="65"/>
      <c r="I44" s="65"/>
      <c r="J44" s="65"/>
      <c r="K44" s="65"/>
      <c r="L44" s="65"/>
      <c r="M44" s="65"/>
    </row>
    <row r="45" spans="1:13" x14ac:dyDescent="0.2">
      <c r="A45" s="65"/>
      <c r="B45" s="65"/>
      <c r="C45" s="65"/>
      <c r="D45" s="65"/>
      <c r="E45" s="65"/>
      <c r="F45" s="65"/>
      <c r="G45" s="65"/>
      <c r="H45" s="65"/>
      <c r="I45" s="65"/>
      <c r="J45" s="65"/>
      <c r="K45" s="65"/>
      <c r="L45" s="65"/>
      <c r="M45" s="65"/>
    </row>
    <row r="46" spans="1:13" x14ac:dyDescent="0.2">
      <c r="A46" s="65"/>
      <c r="B46" s="65"/>
      <c r="C46" s="65"/>
      <c r="D46" s="65"/>
      <c r="E46" s="65"/>
      <c r="F46" s="65"/>
      <c r="G46" s="65"/>
      <c r="H46" s="65"/>
      <c r="I46" s="65"/>
      <c r="J46" s="65"/>
      <c r="K46" s="65"/>
      <c r="L46" s="65"/>
      <c r="M46" s="65"/>
    </row>
    <row r="47" spans="1:13" x14ac:dyDescent="0.2">
      <c r="A47" s="65"/>
      <c r="B47" s="65"/>
      <c r="C47" s="65"/>
      <c r="D47" s="65"/>
      <c r="E47" s="65"/>
      <c r="F47" s="65"/>
      <c r="G47" s="65"/>
      <c r="H47" s="65"/>
      <c r="I47" s="65"/>
      <c r="J47" s="65"/>
      <c r="K47" s="65"/>
      <c r="L47" s="65"/>
      <c r="M47" s="65"/>
    </row>
    <row r="48" spans="1:13" x14ac:dyDescent="0.2">
      <c r="A48" s="65"/>
      <c r="B48" s="65"/>
      <c r="C48" s="65"/>
      <c r="D48" s="65"/>
      <c r="E48" s="65"/>
      <c r="F48" s="65"/>
      <c r="G48" s="65"/>
      <c r="H48" s="65"/>
      <c r="I48" s="65"/>
      <c r="J48" s="65"/>
      <c r="K48" s="65"/>
      <c r="L48" s="65"/>
      <c r="M48" s="65"/>
    </row>
    <row r="49" spans="1:13" x14ac:dyDescent="0.2">
      <c r="A49" s="65"/>
      <c r="B49" s="65"/>
      <c r="C49" s="65"/>
      <c r="D49" s="65"/>
      <c r="E49" s="65"/>
      <c r="F49" s="65"/>
      <c r="G49" s="65"/>
      <c r="H49" s="65"/>
      <c r="I49" s="65"/>
      <c r="J49" s="65"/>
      <c r="K49" s="65"/>
      <c r="L49" s="65"/>
      <c r="M49" s="65"/>
    </row>
    <row r="50" spans="1:13" x14ac:dyDescent="0.2">
      <c r="A50" s="65"/>
      <c r="B50" s="65"/>
      <c r="C50" s="65"/>
      <c r="D50" s="65"/>
      <c r="E50" s="65"/>
      <c r="F50" s="65"/>
      <c r="G50" s="65"/>
      <c r="H50" s="65"/>
      <c r="I50" s="65"/>
      <c r="J50" s="65"/>
      <c r="K50" s="65"/>
      <c r="L50" s="65"/>
      <c r="M50" s="65"/>
    </row>
    <row r="51" spans="1:13" x14ac:dyDescent="0.2">
      <c r="A51" s="65"/>
      <c r="B51" s="65"/>
      <c r="C51" s="65"/>
      <c r="D51" s="65"/>
      <c r="E51" s="65"/>
      <c r="F51" s="65"/>
      <c r="G51" s="65"/>
      <c r="H51" s="65"/>
      <c r="I51" s="65"/>
      <c r="J51" s="65"/>
      <c r="K51" s="65"/>
      <c r="L51" s="65"/>
      <c r="M51" s="65"/>
    </row>
    <row r="52" spans="1:13" x14ac:dyDescent="0.2">
      <c r="A52" s="65"/>
      <c r="B52" s="65"/>
      <c r="C52" s="65"/>
      <c r="D52" s="65"/>
      <c r="E52" s="65"/>
      <c r="F52" s="65"/>
      <c r="G52" s="65"/>
      <c r="H52" s="65"/>
      <c r="I52" s="65"/>
      <c r="J52" s="65"/>
      <c r="K52" s="65"/>
      <c r="L52" s="65"/>
      <c r="M52" s="65"/>
    </row>
    <row r="53" spans="1:13" x14ac:dyDescent="0.2">
      <c r="A53" s="65"/>
      <c r="B53" s="65"/>
      <c r="C53" s="65"/>
      <c r="D53" s="65"/>
      <c r="E53" s="65"/>
      <c r="F53" s="65"/>
      <c r="G53" s="65"/>
      <c r="H53" s="65"/>
      <c r="I53" s="65"/>
      <c r="J53" s="65"/>
      <c r="K53" s="65"/>
      <c r="L53" s="65"/>
      <c r="M53" s="65"/>
    </row>
    <row r="54" spans="1:13" x14ac:dyDescent="0.2">
      <c r="A54" s="65"/>
      <c r="B54" s="65"/>
      <c r="C54" s="65"/>
      <c r="D54" s="65"/>
      <c r="E54" s="65"/>
      <c r="F54" s="65"/>
      <c r="G54" s="65"/>
      <c r="H54" s="65"/>
      <c r="I54" s="65"/>
      <c r="J54" s="65"/>
      <c r="K54" s="65"/>
      <c r="L54" s="65"/>
      <c r="M54" s="65"/>
    </row>
    <row r="55" spans="1:13" x14ac:dyDescent="0.2">
      <c r="A55" s="65"/>
      <c r="B55" s="65"/>
      <c r="C55" s="65"/>
      <c r="D55" s="65"/>
      <c r="E55" s="65"/>
      <c r="F55" s="65"/>
      <c r="G55" s="65"/>
      <c r="H55" s="65"/>
      <c r="I55" s="65"/>
      <c r="J55" s="65"/>
      <c r="K55" s="65"/>
      <c r="L55" s="65"/>
      <c r="M55" s="65"/>
    </row>
    <row r="56" spans="1:13" x14ac:dyDescent="0.2">
      <c r="A56" s="65"/>
      <c r="B56" s="65"/>
      <c r="C56" s="65"/>
      <c r="D56" s="65"/>
      <c r="E56" s="65"/>
      <c r="F56" s="65"/>
      <c r="G56" s="65"/>
      <c r="H56" s="65"/>
      <c r="I56" s="65"/>
      <c r="J56" s="65"/>
      <c r="K56" s="65"/>
      <c r="L56" s="65"/>
      <c r="M56" s="65"/>
    </row>
    <row r="57" spans="1:13" x14ac:dyDescent="0.2">
      <c r="A57" s="65"/>
      <c r="B57" s="65"/>
      <c r="C57" s="65"/>
      <c r="D57" s="65"/>
      <c r="E57" s="65"/>
      <c r="F57" s="65"/>
      <c r="G57" s="65"/>
      <c r="H57" s="65"/>
      <c r="I57" s="65"/>
      <c r="J57" s="65"/>
      <c r="K57" s="65"/>
      <c r="L57" s="65"/>
      <c r="M57" s="65"/>
    </row>
    <row r="58" spans="1:13" x14ac:dyDescent="0.2">
      <c r="A58" s="65"/>
      <c r="B58" s="65"/>
      <c r="C58" s="65"/>
      <c r="D58" s="65"/>
      <c r="E58" s="65"/>
      <c r="F58" s="65"/>
      <c r="G58" s="65"/>
      <c r="H58" s="65"/>
      <c r="I58" s="65"/>
      <c r="J58" s="65"/>
      <c r="K58" s="65"/>
      <c r="L58" s="65"/>
      <c r="M58" s="65"/>
    </row>
    <row r="59" spans="1:13" x14ac:dyDescent="0.2">
      <c r="A59" s="65"/>
      <c r="B59" s="65"/>
      <c r="C59" s="65"/>
      <c r="D59" s="65"/>
      <c r="E59" s="65"/>
      <c r="F59" s="65"/>
      <c r="G59" s="65"/>
      <c r="H59" s="65"/>
      <c r="I59" s="65"/>
      <c r="J59" s="65"/>
      <c r="K59" s="65"/>
      <c r="L59" s="65"/>
      <c r="M59" s="65"/>
    </row>
    <row r="60" spans="1:13" x14ac:dyDescent="0.2">
      <c r="A60" s="65"/>
      <c r="B60" s="65"/>
      <c r="C60" s="65"/>
      <c r="D60" s="65"/>
      <c r="E60" s="65"/>
      <c r="F60" s="65"/>
      <c r="G60" s="65"/>
      <c r="H60" s="65"/>
      <c r="I60" s="65"/>
      <c r="J60" s="65"/>
      <c r="K60" s="65"/>
      <c r="L60" s="65"/>
      <c r="M60" s="65"/>
    </row>
    <row r="61" spans="1:13" x14ac:dyDescent="0.2">
      <c r="A61" s="65"/>
      <c r="B61" s="65"/>
      <c r="C61" s="65"/>
      <c r="D61" s="65"/>
      <c r="E61" s="65"/>
      <c r="F61" s="65"/>
      <c r="G61" s="65"/>
      <c r="H61" s="65"/>
      <c r="I61" s="65"/>
      <c r="J61" s="65"/>
      <c r="K61" s="65"/>
      <c r="L61" s="65"/>
      <c r="M61" s="65"/>
    </row>
    <row r="62" spans="1:13" x14ac:dyDescent="0.2">
      <c r="A62" s="65"/>
      <c r="B62" s="65"/>
      <c r="C62" s="65"/>
      <c r="D62" s="65"/>
      <c r="E62" s="65"/>
      <c r="F62" s="65"/>
      <c r="G62" s="65"/>
      <c r="H62" s="65"/>
      <c r="I62" s="65"/>
      <c r="J62" s="65"/>
      <c r="K62" s="65"/>
      <c r="L62" s="65"/>
      <c r="M62" s="65"/>
    </row>
    <row r="63" spans="1:13" x14ac:dyDescent="0.2">
      <c r="A63" s="65"/>
      <c r="B63" s="65"/>
      <c r="C63" s="65"/>
      <c r="D63" s="65"/>
      <c r="E63" s="65"/>
      <c r="F63" s="65"/>
      <c r="G63" s="65"/>
      <c r="H63" s="65"/>
      <c r="I63" s="65"/>
      <c r="J63" s="65"/>
      <c r="K63" s="65"/>
      <c r="L63" s="65"/>
      <c r="M63" s="65"/>
    </row>
    <row r="64" spans="1:13" x14ac:dyDescent="0.2">
      <c r="A64" s="65"/>
      <c r="B64" s="65"/>
      <c r="C64" s="65"/>
      <c r="D64" s="65"/>
      <c r="E64" s="65"/>
      <c r="F64" s="65"/>
      <c r="G64" s="65"/>
      <c r="H64" s="65"/>
      <c r="I64" s="65"/>
      <c r="J64" s="65"/>
      <c r="K64" s="65"/>
      <c r="L64" s="65"/>
      <c r="M64" s="65"/>
    </row>
    <row r="65" spans="1:13" x14ac:dyDescent="0.2">
      <c r="A65" s="65"/>
      <c r="B65" s="65"/>
      <c r="C65" s="65"/>
      <c r="D65" s="65"/>
      <c r="E65" s="65"/>
      <c r="F65" s="65"/>
      <c r="G65" s="65"/>
      <c r="H65" s="65"/>
      <c r="I65" s="65"/>
      <c r="J65" s="65"/>
      <c r="K65" s="65"/>
      <c r="L65" s="65"/>
      <c r="M65" s="65"/>
    </row>
    <row r="66" spans="1:13" x14ac:dyDescent="0.2">
      <c r="A66" s="65"/>
      <c r="B66" s="65"/>
      <c r="C66" s="65"/>
      <c r="D66" s="65"/>
      <c r="E66" s="65"/>
      <c r="F66" s="65"/>
      <c r="G66" s="65"/>
      <c r="H66" s="65"/>
      <c r="I66" s="65"/>
      <c r="J66" s="65"/>
      <c r="K66" s="65"/>
      <c r="L66" s="65"/>
      <c r="M66" s="65"/>
    </row>
    <row r="67" spans="1:13" x14ac:dyDescent="0.2">
      <c r="A67" s="65"/>
      <c r="B67" s="65"/>
      <c r="C67" s="65"/>
      <c r="D67" s="65"/>
      <c r="E67" s="65"/>
      <c r="F67" s="65"/>
      <c r="G67" s="65"/>
      <c r="H67" s="65"/>
      <c r="I67" s="65"/>
      <c r="J67" s="65"/>
      <c r="K67" s="65"/>
      <c r="L67" s="65"/>
      <c r="M67" s="65"/>
    </row>
    <row r="68" spans="1:13" x14ac:dyDescent="0.2">
      <c r="A68" s="65"/>
      <c r="B68" s="65"/>
      <c r="C68" s="65"/>
      <c r="D68" s="65"/>
      <c r="E68" s="65"/>
      <c r="F68" s="65"/>
      <c r="G68" s="65"/>
      <c r="H68" s="65"/>
      <c r="I68" s="65"/>
      <c r="J68" s="65"/>
      <c r="K68" s="65"/>
      <c r="L68" s="65"/>
      <c r="M68" s="65"/>
    </row>
    <row r="69" spans="1:13" x14ac:dyDescent="0.2">
      <c r="A69" s="65"/>
      <c r="B69" s="65"/>
      <c r="C69" s="65"/>
      <c r="D69" s="65"/>
      <c r="E69" s="65"/>
      <c r="F69" s="65"/>
      <c r="G69" s="65"/>
      <c r="H69" s="65"/>
      <c r="I69" s="65"/>
      <c r="J69" s="65"/>
      <c r="K69" s="65"/>
      <c r="L69" s="65"/>
      <c r="M69" s="65"/>
    </row>
    <row r="70" spans="1:13" x14ac:dyDescent="0.2">
      <c r="A70" s="65"/>
      <c r="B70" s="65"/>
      <c r="C70" s="65"/>
      <c r="D70" s="65"/>
      <c r="E70" s="65"/>
      <c r="F70" s="65"/>
      <c r="G70" s="65"/>
      <c r="H70" s="65"/>
      <c r="I70" s="65"/>
      <c r="J70" s="65"/>
      <c r="K70" s="65"/>
      <c r="L70" s="65"/>
      <c r="M70" s="65"/>
    </row>
    <row r="71" spans="1:13" x14ac:dyDescent="0.2">
      <c r="A71" s="65"/>
      <c r="B71" s="65"/>
      <c r="C71" s="65"/>
      <c r="D71" s="65"/>
      <c r="E71" s="65"/>
      <c r="F71" s="65"/>
      <c r="G71" s="65"/>
      <c r="H71" s="65"/>
      <c r="I71" s="65"/>
      <c r="J71" s="65"/>
      <c r="K71" s="65"/>
      <c r="L71" s="65"/>
      <c r="M71" s="65"/>
    </row>
    <row r="72" spans="1:13" x14ac:dyDescent="0.2">
      <c r="A72" s="65"/>
      <c r="B72" s="65"/>
      <c r="C72" s="65"/>
      <c r="D72" s="65"/>
      <c r="E72" s="65"/>
      <c r="F72" s="65"/>
      <c r="G72" s="65"/>
      <c r="H72" s="65"/>
      <c r="I72" s="65"/>
      <c r="J72" s="65"/>
      <c r="K72" s="65"/>
      <c r="L72" s="65"/>
      <c r="M72" s="65"/>
    </row>
    <row r="73" spans="1:13" x14ac:dyDescent="0.2">
      <c r="A73" s="65"/>
      <c r="B73" s="65"/>
      <c r="C73" s="65"/>
      <c r="D73" s="65"/>
      <c r="E73" s="65"/>
      <c r="F73" s="65"/>
      <c r="G73" s="65"/>
      <c r="H73" s="65"/>
      <c r="I73" s="65"/>
      <c r="J73" s="65"/>
      <c r="K73" s="65"/>
      <c r="L73" s="65"/>
      <c r="M73" s="65"/>
    </row>
    <row r="74" spans="1:13" x14ac:dyDescent="0.2">
      <c r="A74" s="65"/>
      <c r="B74" s="65"/>
      <c r="C74" s="65"/>
      <c r="D74" s="65"/>
      <c r="E74" s="65"/>
      <c r="F74" s="65"/>
      <c r="G74" s="65"/>
      <c r="H74" s="65"/>
      <c r="I74" s="65"/>
      <c r="J74" s="65"/>
      <c r="K74" s="65"/>
      <c r="L74" s="65"/>
      <c r="M74" s="65"/>
    </row>
    <row r="75" spans="1:13" x14ac:dyDescent="0.2">
      <c r="A75" s="65"/>
      <c r="B75" s="65"/>
      <c r="C75" s="65"/>
      <c r="D75" s="65"/>
      <c r="E75" s="65"/>
      <c r="F75" s="65"/>
      <c r="G75" s="65"/>
      <c r="H75" s="65"/>
      <c r="I75" s="65"/>
      <c r="J75" s="65"/>
      <c r="K75" s="65"/>
      <c r="L75" s="65"/>
      <c r="M75" s="65"/>
    </row>
    <row r="76" spans="1:13" x14ac:dyDescent="0.2">
      <c r="A76" s="65"/>
      <c r="B76" s="65"/>
      <c r="C76" s="65"/>
      <c r="D76" s="65"/>
      <c r="E76" s="65"/>
      <c r="F76" s="65"/>
      <c r="G76" s="65"/>
      <c r="H76" s="65"/>
      <c r="I76" s="65"/>
      <c r="J76" s="65"/>
      <c r="K76" s="65"/>
      <c r="L76" s="65"/>
      <c r="M76" s="65"/>
    </row>
    <row r="77" spans="1:13" x14ac:dyDescent="0.2">
      <c r="A77" s="65"/>
      <c r="B77" s="65"/>
      <c r="C77" s="65"/>
      <c r="D77" s="65"/>
      <c r="E77" s="65"/>
      <c r="F77" s="65"/>
      <c r="G77" s="65"/>
      <c r="H77" s="65"/>
      <c r="I77" s="65"/>
      <c r="J77" s="65"/>
      <c r="K77" s="65"/>
      <c r="L77" s="65"/>
      <c r="M77" s="65"/>
    </row>
    <row r="78" spans="1:13" x14ac:dyDescent="0.2">
      <c r="A78" s="65"/>
      <c r="B78" s="65"/>
      <c r="C78" s="65"/>
      <c r="D78" s="65"/>
      <c r="E78" s="65"/>
      <c r="F78" s="65"/>
      <c r="G78" s="65"/>
      <c r="H78" s="65"/>
      <c r="I78" s="65"/>
      <c r="J78" s="65"/>
      <c r="K78" s="65"/>
      <c r="L78" s="65"/>
      <c r="M78" s="65"/>
    </row>
    <row r="79" spans="1:13" x14ac:dyDescent="0.2">
      <c r="A79" s="65"/>
      <c r="B79" s="65"/>
      <c r="C79" s="65"/>
      <c r="D79" s="65"/>
      <c r="E79" s="65"/>
      <c r="F79" s="65"/>
      <c r="G79" s="65"/>
      <c r="H79" s="65"/>
      <c r="I79" s="65"/>
      <c r="J79" s="65"/>
      <c r="K79" s="65"/>
      <c r="L79" s="65"/>
      <c r="M79" s="65"/>
    </row>
  </sheetData>
  <mergeCells count="4">
    <mergeCell ref="A5:E5"/>
    <mergeCell ref="A6:E6"/>
    <mergeCell ref="A7:E8"/>
    <mergeCell ref="C30:D30"/>
  </mergeCells>
  <phoneticPr fontId="1" type="noConversion"/>
  <pageMargins left="0.73" right="0.45" top="0.62" bottom="0.54" header="0.4" footer="0.33"/>
  <pageSetup paperSize="9" scale="81" orientation="portrait" horizontalDpi="300" verticalDpi="300" r:id="rId1"/>
  <headerFooter alignWithMargins="0">
    <oddFoote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CENTRALIZATOR</vt:lpstr>
      <vt:lpstr>A1.1-Carti</vt:lpstr>
      <vt:lpstr>A1.2.1-Didact</vt:lpstr>
      <vt:lpstr>A2.1-ISI</vt:lpstr>
      <vt:lpstr>A2.2-BDI</vt:lpstr>
      <vt:lpstr>A2.3-Brev</vt:lpstr>
      <vt:lpstr>A2.4.1-Proj Dir</vt:lpstr>
      <vt:lpstr>A2.4.2-Proj Mem</vt:lpstr>
      <vt:lpstr>A3.1.1-Cit ISI</vt:lpstr>
      <vt:lpstr>A3.1.2-Cit BDI</vt:lpstr>
      <vt:lpstr>A3.2-Invit</vt:lpstr>
      <vt:lpstr>A3.3-Revw</vt:lpstr>
      <vt:lpstr>A3.4-Premii</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MVM</dc:creator>
  <cp:lastModifiedBy>mmarcu</cp:lastModifiedBy>
  <cp:lastPrinted>2015-12-18T10:30:07Z</cp:lastPrinted>
  <dcterms:created xsi:type="dcterms:W3CDTF">2013-01-07T21:33:10Z</dcterms:created>
  <dcterms:modified xsi:type="dcterms:W3CDTF">2015-12-18T10:53:47Z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-918693891</vt:i4>
  </property>
  <property fmtid="{D5CDD505-2E9C-101B-9397-08002B2CF9AE}" pid="3" name="_NewReviewCycle">
    <vt:lpwstr/>
  </property>
  <property fmtid="{D5CDD505-2E9C-101B-9397-08002B2CF9AE}" pid="4" name="_EmailSubject">
    <vt:lpwstr>Model grila - profesori</vt:lpwstr>
  </property>
  <property fmtid="{D5CDD505-2E9C-101B-9397-08002B2CF9AE}" pid="5" name="_AuthorEmail">
    <vt:lpwstr>micha@dsplabs.cs.upt.ro</vt:lpwstr>
  </property>
  <property fmtid="{D5CDD505-2E9C-101B-9397-08002B2CF9AE}" pid="6" name="_AuthorEmailDisplayName">
    <vt:lpwstr>Mihai V. MICEA</vt:lpwstr>
  </property>
  <property fmtid="{D5CDD505-2E9C-101B-9397-08002B2CF9AE}" pid="7" name="_ReviewingToolsShownOnce">
    <vt:lpwstr/>
  </property>
</Properties>
</file>