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bilitare 2017\"/>
    </mc:Choice>
  </mc:AlternateContent>
  <bookViews>
    <workbookView xWindow="480" yWindow="30" windowWidth="11340" windowHeight="8580"/>
  </bookViews>
  <sheets>
    <sheet name="A1" sheetId="1" r:id="rId1"/>
    <sheet name="Sheet1" sheetId="8" state="hidden" r:id="rId2"/>
    <sheet name="A2" sheetId="4" r:id="rId3"/>
    <sheet name="A3" sheetId="5" r:id="rId4"/>
    <sheet name="Factor de impact cumulat" sheetId="7" r:id="rId5"/>
    <sheet name="Indeplinire conditii" sheetId="6" r:id="rId6"/>
  </sheets>
  <definedNames>
    <definedName name="_xlnm.Print_Area" localSheetId="0">'A1'!$A$1:$C$33</definedName>
    <definedName name="_xlnm.Print_Area" localSheetId="2">'A2'!$A$1:$F$106</definedName>
    <definedName name="_xlnm.Print_Area" localSheetId="3">'A3'!$A$1:$D$361</definedName>
    <definedName name="_xlnm.Print_Area" localSheetId="4">'Factor de impact cumulat'!$A$1:$C$49</definedName>
    <definedName name="_xlnm.Print_Area" localSheetId="5">'Indeplinire conditii'!$A$1:$D$21</definedName>
  </definedNames>
  <calcPr calcId="152511"/>
</workbook>
</file>

<file path=xl/calcChain.xml><?xml version="1.0" encoding="utf-8"?>
<calcChain xmlns="http://schemas.openxmlformats.org/spreadsheetml/2006/main">
  <c r="F11" i="4" l="1"/>
  <c r="F8" i="4"/>
  <c r="F31" i="4" l="1"/>
  <c r="F30" i="4"/>
  <c r="F52" i="4"/>
  <c r="F51" i="4"/>
  <c r="F50" i="4"/>
  <c r="D291" i="5" l="1"/>
  <c r="D213" i="5"/>
  <c r="D214" i="5"/>
  <c r="D215" i="5"/>
  <c r="D216" i="5"/>
  <c r="D217" i="5"/>
  <c r="D218" i="5"/>
  <c r="D219" i="5"/>
  <c r="D220" i="5"/>
  <c r="D222" i="5"/>
  <c r="D223" i="5"/>
  <c r="D224" i="5"/>
  <c r="D225" i="5"/>
  <c r="D226" i="5"/>
  <c r="D227" i="5"/>
  <c r="D228" i="5"/>
  <c r="D229" i="5"/>
  <c r="D230" i="5"/>
  <c r="D231" i="5"/>
  <c r="D232" i="5"/>
  <c r="D233" i="5"/>
  <c r="D234" i="5"/>
  <c r="D235" i="5"/>
  <c r="D236" i="5"/>
  <c r="D238" i="5"/>
  <c r="D239" i="5"/>
  <c r="D240" i="5"/>
  <c r="D241" i="5"/>
  <c r="D242" i="5"/>
  <c r="D243" i="5"/>
  <c r="D244" i="5"/>
  <c r="D245" i="5"/>
  <c r="D246" i="5"/>
  <c r="D247" i="5"/>
  <c r="D248" i="5"/>
  <c r="D249" i="5"/>
  <c r="D250" i="5"/>
  <c r="D251" i="5"/>
  <c r="D252" i="5"/>
  <c r="D253" i="5"/>
  <c r="D256" i="5"/>
  <c r="D257" i="5"/>
  <c r="D258" i="5"/>
  <c r="D259" i="5"/>
  <c r="D260" i="5"/>
  <c r="D261" i="5"/>
  <c r="D262" i="5"/>
  <c r="D263" i="5"/>
  <c r="D264" i="5"/>
  <c r="D265" i="5"/>
  <c r="D266" i="5"/>
  <c r="D267" i="5"/>
  <c r="D268" i="5"/>
  <c r="D271" i="5"/>
  <c r="D272" i="5"/>
  <c r="D273" i="5"/>
  <c r="D274" i="5"/>
  <c r="D275" i="5"/>
  <c r="D278" i="5"/>
  <c r="D279" i="5"/>
  <c r="D280" i="5"/>
  <c r="D283" i="5"/>
  <c r="D285" i="5"/>
  <c r="D286" i="5"/>
  <c r="D287" i="5"/>
  <c r="D288" i="5"/>
  <c r="D211" i="5"/>
  <c r="D212" i="5"/>
  <c r="D210" i="5"/>
  <c r="C40" i="7" l="1"/>
  <c r="D205" i="5" l="1"/>
  <c r="D204" i="5"/>
  <c r="D203" i="5"/>
  <c r="D200" i="5"/>
  <c r="D197" i="5"/>
  <c r="D196" i="5"/>
  <c r="D195" i="5"/>
  <c r="D194" i="5"/>
  <c r="D193" i="5"/>
  <c r="D192" i="5"/>
  <c r="D191" i="5"/>
  <c r="D190" i="5"/>
  <c r="D189" i="5"/>
  <c r="D188" i="5"/>
  <c r="D187" i="5"/>
  <c r="D186" i="5"/>
  <c r="D185" i="5"/>
  <c r="D184" i="5"/>
  <c r="D183" i="5"/>
  <c r="D182" i="5"/>
  <c r="D181" i="5"/>
  <c r="D180" i="5"/>
  <c r="D178" i="5"/>
  <c r="D177" i="5"/>
  <c r="D176" i="5"/>
  <c r="D175" i="5"/>
  <c r="D174" i="5"/>
  <c r="D173" i="5"/>
  <c r="D172" i="5"/>
  <c r="D171" i="5"/>
  <c r="D170" i="5"/>
  <c r="D169" i="5"/>
  <c r="D168" i="5"/>
  <c r="D167" i="5"/>
  <c r="D166" i="5"/>
  <c r="D165" i="5"/>
  <c r="D163" i="5"/>
  <c r="D162" i="5"/>
  <c r="D161" i="5"/>
  <c r="D160" i="5"/>
  <c r="D159" i="5"/>
  <c r="D158" i="5"/>
  <c r="D157" i="5"/>
  <c r="D156" i="5"/>
  <c r="D155" i="5"/>
  <c r="D154" i="5"/>
  <c r="D153" i="5"/>
  <c r="D152" i="5"/>
  <c r="D151" i="5"/>
  <c r="D150" i="5"/>
  <c r="D149" i="5"/>
  <c r="D148"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F92" i="4"/>
  <c r="F91" i="4"/>
  <c r="F85" i="4"/>
  <c r="F79" i="4"/>
  <c r="F78" i="4"/>
  <c r="F49" i="4"/>
  <c r="F48" i="4"/>
  <c r="F47" i="4"/>
  <c r="F46" i="4"/>
  <c r="F45" i="4"/>
  <c r="F44" i="4"/>
  <c r="F34" i="4"/>
  <c r="F33" i="4"/>
  <c r="F32" i="4"/>
  <c r="F29" i="4"/>
  <c r="F28" i="4"/>
  <c r="F27" i="4"/>
  <c r="F26" i="4"/>
  <c r="F25" i="4"/>
  <c r="F24" i="4"/>
  <c r="F23" i="4"/>
  <c r="F22" i="4"/>
  <c r="F21" i="4"/>
  <c r="F20" i="4"/>
  <c r="F19" i="4"/>
  <c r="F18" i="4"/>
  <c r="F17" i="4"/>
  <c r="F16" i="4"/>
  <c r="F10" i="4"/>
  <c r="F9" i="4"/>
  <c r="F7" i="4"/>
  <c r="F55" i="4" l="1"/>
  <c r="F36" i="4"/>
  <c r="C30" i="1" l="1"/>
  <c r="C21" i="1"/>
  <c r="C12" i="1"/>
  <c r="C46" i="7"/>
  <c r="C13" i="7"/>
  <c r="D355" i="5"/>
  <c r="D349" i="5"/>
  <c r="D343" i="5"/>
  <c r="D337" i="5"/>
  <c r="D331" i="5"/>
  <c r="D303" i="5"/>
  <c r="D297" i="5"/>
  <c r="D206" i="5" l="1"/>
  <c r="C33" i="1"/>
  <c r="D7" i="6" s="1"/>
  <c r="C49" i="7"/>
  <c r="D21" i="6" s="1"/>
  <c r="C10" i="6"/>
  <c r="F99" i="4"/>
  <c r="F93" i="4"/>
  <c r="F87" i="4"/>
  <c r="F70" i="4"/>
  <c r="D358" i="5" l="1"/>
  <c r="D9" i="6" s="1"/>
  <c r="F81" i="4"/>
  <c r="F101" i="4" s="1"/>
  <c r="F61" i="4"/>
  <c r="F72" i="4" s="1"/>
  <c r="F12" i="4"/>
  <c r="F40" i="4" s="1"/>
  <c r="F104" i="4" l="1"/>
  <c r="D8" i="6" s="1"/>
  <c r="D10" i="6" s="1"/>
</calcChain>
</file>

<file path=xl/sharedStrings.xml><?xml version="1.0" encoding="utf-8"?>
<sst xmlns="http://schemas.openxmlformats.org/spreadsheetml/2006/main" count="469" uniqueCount="412">
  <si>
    <t>A2.2 Articole în reviste şi volumele unor manifestări ştiinţifice indexate în alte baze de date internaţionale (BDI)</t>
  </si>
  <si>
    <t>Îndeplinire condiții minimale</t>
  </si>
  <si>
    <t>ACTIVITATEA DIDACTICĂ ȘI PROFESIONALĂ (A1)</t>
  </si>
  <si>
    <t>Total A1</t>
  </si>
  <si>
    <t>ACTIVITATEA DE CERCETARE (A2)</t>
  </si>
  <si>
    <t>Total A2.1</t>
  </si>
  <si>
    <t>Total A2.2</t>
  </si>
  <si>
    <t>Total A2</t>
  </si>
  <si>
    <t>A2.4. Granturi/proiecte câștigate prin competiție</t>
  </si>
  <si>
    <t>Total A2.4</t>
  </si>
  <si>
    <t>RECUNOAȘTEREA ȘI IMPACTUL ACTIVITĂȚII (A3)</t>
  </si>
  <si>
    <t>Total A3</t>
  </si>
  <si>
    <t>Îndeplinire condiții minimale obligatorii pe subcategorii</t>
  </si>
  <si>
    <t>A1.2.1. Manuale didactice/Lucrari didactice</t>
  </si>
  <si>
    <t>Numar autori</t>
  </si>
  <si>
    <t>Factor impact</t>
  </si>
  <si>
    <t>Punctaj</t>
  </si>
  <si>
    <t>PUNCTAJ</t>
  </si>
  <si>
    <t>Total A2.3.1</t>
  </si>
  <si>
    <t>Total A2.3.2</t>
  </si>
  <si>
    <t>Total A2.4.1.1</t>
  </si>
  <si>
    <t>Ani desfas</t>
  </si>
  <si>
    <t>Total A2.4.1.2</t>
  </si>
  <si>
    <t>Total A2.4.2.1</t>
  </si>
  <si>
    <t>Total A2.4.2.2</t>
  </si>
  <si>
    <t>Total A2.3</t>
  </si>
  <si>
    <t>Conditie minimala</t>
  </si>
  <si>
    <t xml:space="preserve">A1 Activitate didactică                            </t>
  </si>
  <si>
    <t xml:space="preserve">A2 Activitate cercetare                            </t>
  </si>
  <si>
    <t xml:space="preserve">A3 Recunoașterea impactului activității </t>
  </si>
  <si>
    <t xml:space="preserve">TOTAL (A)                                                </t>
  </si>
  <si>
    <t>Realizat</t>
  </si>
  <si>
    <t>A1.1.1 - A1.1.2 Cărți și capitole în cărți de specialitate</t>
  </si>
  <si>
    <t>A1.2.1 - A1.2.2 Material didactic/Lucrări didactice</t>
  </si>
  <si>
    <t>A2.1  Articole în reviste cotate și în volumele unor manifestări științifice indexate ISI proceedings</t>
  </si>
  <si>
    <t>A.2.4.1 Granturi/proiecte câștigate prin competiție (Director/responsabil)</t>
  </si>
  <si>
    <t>A3.1.1 - A3.1.2 Număr de citări în cărți, reviste și volume ale unor manifestări științifice ISI sau BDI</t>
  </si>
  <si>
    <t>A3.1.1 - A3.1.2 Factor de impact cumulat pentru publicaţii</t>
  </si>
  <si>
    <t>Total A3.1.1</t>
  </si>
  <si>
    <t>Total A3.1.2</t>
  </si>
  <si>
    <t>Total A3.2.1</t>
  </si>
  <si>
    <t>Total A3.3.1</t>
  </si>
  <si>
    <t>Total A3.4.1</t>
  </si>
  <si>
    <t>FACTOR DE IMPACT CUMULAT</t>
  </si>
  <si>
    <t>Factor de impact</t>
  </si>
  <si>
    <t>Total 1</t>
  </si>
  <si>
    <t>Total 2</t>
  </si>
  <si>
    <t>Total 3</t>
  </si>
  <si>
    <t>Total A.1.1.2</t>
  </si>
  <si>
    <t>Total A.1.1.1</t>
  </si>
  <si>
    <t>Total A.1.2.1</t>
  </si>
  <si>
    <r>
      <t xml:space="preserve">A1.1.2 Cărţi/monografii/capitole ca autor </t>
    </r>
    <r>
      <rPr>
        <b/>
        <i/>
        <sz val="10"/>
        <color rgb="FF00B050"/>
        <rFont val="Arial"/>
        <family val="2"/>
      </rPr>
      <t>naționale</t>
    </r>
  </si>
  <si>
    <r>
      <t xml:space="preserve">A1.1.1 Cărţi/monografii/capitole ca autor </t>
    </r>
    <r>
      <rPr>
        <b/>
        <i/>
        <sz val="11"/>
        <color rgb="FF00B050"/>
        <rFont val="Arial"/>
        <family val="2"/>
      </rPr>
      <t>internaționale</t>
    </r>
  </si>
  <si>
    <t>Total A2.1.1</t>
  </si>
  <si>
    <t>Total A2.1.2</t>
  </si>
  <si>
    <r>
      <t>A2.1.1 Articole în</t>
    </r>
    <r>
      <rPr>
        <b/>
        <i/>
        <sz val="10"/>
        <color rgb="FF00B050"/>
        <rFont val="Arial"/>
        <family val="2"/>
      </rPr>
      <t xml:space="preserve"> </t>
    </r>
    <r>
      <rPr>
        <b/>
        <sz val="10"/>
        <rFont val="Arial"/>
        <family val="2"/>
      </rPr>
      <t>volumele unor</t>
    </r>
    <r>
      <rPr>
        <b/>
        <i/>
        <sz val="10"/>
        <color rgb="FF00B050"/>
        <rFont val="Arial"/>
        <family val="2"/>
      </rPr>
      <t xml:space="preserve"> manifestări științifice</t>
    </r>
    <r>
      <rPr>
        <b/>
        <sz val="10"/>
        <rFont val="Arial"/>
        <family val="2"/>
      </rPr>
      <t xml:space="preserve"> indexate</t>
    </r>
    <r>
      <rPr>
        <b/>
        <sz val="10"/>
        <color rgb="FF00B050"/>
        <rFont val="Arial"/>
        <family val="2"/>
      </rPr>
      <t xml:space="preserve"> ISI</t>
    </r>
    <r>
      <rPr>
        <b/>
        <sz val="10"/>
        <rFont val="Arial"/>
        <family val="2"/>
      </rPr>
      <t xml:space="preserve"> </t>
    </r>
    <r>
      <rPr>
        <b/>
        <i/>
        <sz val="10"/>
        <color rgb="FF00B050"/>
        <rFont val="Arial"/>
        <family val="2"/>
      </rPr>
      <t>proceedings</t>
    </r>
  </si>
  <si>
    <r>
      <t>A2.1.1 Articole în</t>
    </r>
    <r>
      <rPr>
        <b/>
        <i/>
        <sz val="10"/>
        <color rgb="FF00B050"/>
        <rFont val="Arial"/>
        <family val="2"/>
      </rPr>
      <t xml:space="preserve"> reviste</t>
    </r>
    <r>
      <rPr>
        <b/>
        <sz val="10"/>
        <rFont val="Arial"/>
        <family val="2"/>
      </rPr>
      <t xml:space="preserve"> cotate </t>
    </r>
    <r>
      <rPr>
        <b/>
        <sz val="10"/>
        <color rgb="FF00B050"/>
        <rFont val="Arial"/>
        <family val="2"/>
      </rPr>
      <t>ISI</t>
    </r>
  </si>
  <si>
    <r>
      <t>A2.3.1 Proprietate intelectuala, brevete de inventie, certificate ORDA</t>
    </r>
    <r>
      <rPr>
        <b/>
        <i/>
        <sz val="10"/>
        <color rgb="FF00B050"/>
        <rFont val="Arial"/>
        <family val="2"/>
      </rPr>
      <t xml:space="preserve"> internationale</t>
    </r>
  </si>
  <si>
    <r>
      <t xml:space="preserve">A2.3.2 Proprietate intelectuala, brevete de inventie, certificate ORDA </t>
    </r>
    <r>
      <rPr>
        <b/>
        <i/>
        <sz val="10"/>
        <color rgb="FF00B050"/>
        <rFont val="Arial"/>
        <family val="2"/>
      </rPr>
      <t>nationale</t>
    </r>
  </si>
  <si>
    <r>
      <t xml:space="preserve">A2.4.1.1 Granturi/proiecte </t>
    </r>
    <r>
      <rPr>
        <b/>
        <i/>
        <sz val="10"/>
        <color rgb="FF00B050"/>
        <rFont val="Arial"/>
        <family val="2"/>
      </rPr>
      <t>internaţionale</t>
    </r>
    <r>
      <rPr>
        <b/>
        <sz val="10"/>
        <rFont val="Arial"/>
        <family val="2"/>
      </rPr>
      <t xml:space="preserve"> câştigate prin competitie - </t>
    </r>
    <r>
      <rPr>
        <b/>
        <i/>
        <sz val="10"/>
        <color rgb="FF00B050"/>
        <rFont val="Arial"/>
        <family val="2"/>
      </rPr>
      <t>director/responsabil</t>
    </r>
  </si>
  <si>
    <r>
      <t xml:space="preserve">A2.4.1.2 Granturi/proiecte </t>
    </r>
    <r>
      <rPr>
        <b/>
        <i/>
        <sz val="10"/>
        <color rgb="FF00B050"/>
        <rFont val="Arial"/>
        <family val="2"/>
      </rPr>
      <t>naţionale</t>
    </r>
    <r>
      <rPr>
        <b/>
        <sz val="10"/>
        <rFont val="Arial"/>
        <family val="2"/>
      </rPr>
      <t xml:space="preserve"> câştigate prin competitie - </t>
    </r>
    <r>
      <rPr>
        <b/>
        <i/>
        <sz val="10"/>
        <color rgb="FF00B050"/>
        <rFont val="Arial"/>
        <family val="2"/>
      </rPr>
      <t>director/responsabil</t>
    </r>
  </si>
  <si>
    <r>
      <t>A2.4.2.1 Granturi/proiecte</t>
    </r>
    <r>
      <rPr>
        <b/>
        <i/>
        <sz val="10"/>
        <color rgb="FF00B050"/>
        <rFont val="Arial"/>
        <family val="2"/>
      </rPr>
      <t xml:space="preserve"> internaţionale</t>
    </r>
    <r>
      <rPr>
        <b/>
        <sz val="10"/>
        <rFont val="Arial"/>
        <family val="2"/>
      </rPr>
      <t xml:space="preserve"> câştigate prin competitie -</t>
    </r>
    <r>
      <rPr>
        <b/>
        <i/>
        <sz val="10"/>
        <color rgb="FF00B050"/>
        <rFont val="Arial"/>
        <family val="2"/>
      </rPr>
      <t xml:space="preserve"> membru</t>
    </r>
  </si>
  <si>
    <r>
      <t xml:space="preserve">A2.4.2.2 Granturi/proiecte </t>
    </r>
    <r>
      <rPr>
        <b/>
        <i/>
        <sz val="10"/>
        <color rgb="FF00B050"/>
        <rFont val="Arial"/>
        <family val="2"/>
      </rPr>
      <t>naţionale</t>
    </r>
    <r>
      <rPr>
        <b/>
        <sz val="10"/>
        <rFont val="Arial"/>
        <family val="2"/>
      </rPr>
      <t xml:space="preserve"> câştigate prin competitie - </t>
    </r>
    <r>
      <rPr>
        <b/>
        <i/>
        <sz val="10"/>
        <color rgb="FF00B050"/>
        <rFont val="Arial"/>
        <family val="2"/>
      </rPr>
      <t>membru</t>
    </r>
  </si>
  <si>
    <r>
      <t xml:space="preserve">A3.1.1 Citări în </t>
    </r>
    <r>
      <rPr>
        <b/>
        <i/>
        <sz val="10"/>
        <color rgb="FF00B050"/>
        <rFont val="Arial"/>
        <family val="2"/>
      </rPr>
      <t>cărţi, reviste</t>
    </r>
    <r>
      <rPr>
        <b/>
        <sz val="10"/>
        <rFont val="Arial"/>
        <family val="2"/>
      </rPr>
      <t xml:space="preserve"> şi </t>
    </r>
    <r>
      <rPr>
        <b/>
        <i/>
        <sz val="10"/>
        <color rgb="FF00B050"/>
        <rFont val="Arial"/>
        <family val="2"/>
      </rPr>
      <t>volume ale unor manifestări ştiinţifice</t>
    </r>
    <r>
      <rPr>
        <b/>
        <sz val="10"/>
        <rFont val="Arial"/>
        <family val="2"/>
      </rPr>
      <t xml:space="preserve"> cotate </t>
    </r>
    <r>
      <rPr>
        <b/>
        <i/>
        <sz val="10"/>
        <color rgb="FF00B050"/>
        <rFont val="Arial"/>
        <family val="2"/>
      </rPr>
      <t>ISI</t>
    </r>
  </si>
  <si>
    <r>
      <t xml:space="preserve">A3.1.2 Citări în </t>
    </r>
    <r>
      <rPr>
        <b/>
        <i/>
        <sz val="10"/>
        <color rgb="FF00B050"/>
        <rFont val="Arial"/>
        <family val="2"/>
      </rPr>
      <t>cărţi, reviste</t>
    </r>
    <r>
      <rPr>
        <b/>
        <sz val="10"/>
        <rFont val="Arial"/>
        <family val="2"/>
      </rPr>
      <t xml:space="preserve"> şi </t>
    </r>
    <r>
      <rPr>
        <b/>
        <i/>
        <sz val="10"/>
        <color rgb="FF00B050"/>
        <rFont val="Arial"/>
        <family val="2"/>
      </rPr>
      <t>volume ale unor manifestări ştiinţifice</t>
    </r>
    <r>
      <rPr>
        <b/>
        <sz val="10"/>
        <rFont val="Arial"/>
        <family val="2"/>
      </rPr>
      <t xml:space="preserve"> cotate </t>
    </r>
    <r>
      <rPr>
        <b/>
        <i/>
        <sz val="10"/>
        <color rgb="FF00B050"/>
        <rFont val="Arial"/>
        <family val="2"/>
      </rPr>
      <t>BDI</t>
    </r>
  </si>
  <si>
    <r>
      <t xml:space="preserve">A3.2.1 Prezentări invitate în plenul unor manifestări ştiinţifice </t>
    </r>
    <r>
      <rPr>
        <b/>
        <i/>
        <sz val="10"/>
        <color rgb="FF00B050"/>
        <rFont val="Arial"/>
        <family val="2"/>
      </rPr>
      <t>internaţionale</t>
    </r>
    <r>
      <rPr>
        <b/>
        <sz val="10"/>
        <rFont val="Arial"/>
        <family val="2"/>
      </rPr>
      <t xml:space="preserve"> şi Profesor invitat</t>
    </r>
  </si>
  <si>
    <r>
      <t xml:space="preserve">A3.2.2 Prezentări invitate în plenul unor manifestări ştiinţifice </t>
    </r>
    <r>
      <rPr>
        <b/>
        <i/>
        <sz val="10"/>
        <color rgb="FF00B050"/>
        <rFont val="Arial"/>
        <family val="2"/>
      </rPr>
      <t>naţionale</t>
    </r>
    <r>
      <rPr>
        <b/>
        <sz val="10"/>
        <rFont val="Arial"/>
        <family val="2"/>
      </rPr>
      <t xml:space="preserve"> şi Profesor invitat</t>
    </r>
  </si>
  <si>
    <r>
      <t xml:space="preserve">A3.3.1 Membru în colectivele de redacție sau comtete științifice ale unor reviste, organizator de manifestări științifice </t>
    </r>
    <r>
      <rPr>
        <b/>
        <i/>
        <sz val="10"/>
        <color rgb="FF00B050"/>
        <rFont val="Arial"/>
        <family val="2"/>
      </rPr>
      <t>internaționale</t>
    </r>
    <r>
      <rPr>
        <b/>
        <sz val="10"/>
        <rFont val="Arial"/>
        <family val="2"/>
      </rPr>
      <t xml:space="preserve"> indexate</t>
    </r>
    <r>
      <rPr>
        <b/>
        <i/>
        <sz val="10"/>
        <color rgb="FF00B050"/>
        <rFont val="Arial"/>
        <family val="2"/>
      </rPr>
      <t xml:space="preserve"> ISI</t>
    </r>
  </si>
  <si>
    <r>
      <t xml:space="preserve">A3.3.2 Membru în colectivele de redacție sau comtete științifice ale unor reviste, organizator de manifestări științifice </t>
    </r>
    <r>
      <rPr>
        <b/>
        <i/>
        <sz val="10"/>
        <color rgb="FF00B050"/>
        <rFont val="Arial"/>
        <family val="2"/>
      </rPr>
      <t>internaționale</t>
    </r>
    <r>
      <rPr>
        <b/>
        <sz val="10"/>
        <rFont val="Arial"/>
        <family val="2"/>
      </rPr>
      <t xml:space="preserve"> indexate </t>
    </r>
    <r>
      <rPr>
        <b/>
        <i/>
        <sz val="10"/>
        <color rgb="FF00B050"/>
        <rFont val="Arial"/>
        <family val="2"/>
      </rPr>
      <t>BDI</t>
    </r>
  </si>
  <si>
    <r>
      <t xml:space="preserve">A3.3.3 Membru în colectivele de redacție sau comtete științifice ale unor reviste, organizator de manifestări științifice nationale și internaționale </t>
    </r>
    <r>
      <rPr>
        <b/>
        <i/>
        <sz val="10"/>
        <color rgb="FF00B050"/>
        <rFont val="Arial"/>
        <family val="2"/>
      </rPr>
      <t>neindexate</t>
    </r>
  </si>
  <si>
    <r>
      <t xml:space="preserve">A3.4.2 Premii in domeniu - premii </t>
    </r>
    <r>
      <rPr>
        <b/>
        <i/>
        <sz val="10"/>
        <color rgb="FF00B050"/>
        <rFont val="Arial"/>
        <family val="2"/>
      </rPr>
      <t>naționale</t>
    </r>
    <r>
      <rPr>
        <b/>
        <sz val="10"/>
        <rFont val="Arial"/>
        <family val="2"/>
      </rPr>
      <t xml:space="preserve"> în domeniu</t>
    </r>
  </si>
  <si>
    <r>
      <t>A3.4.1 Premii in domeniu -</t>
    </r>
    <r>
      <rPr>
        <b/>
        <i/>
        <sz val="10"/>
        <color rgb="FF00B050"/>
        <rFont val="Arial"/>
        <family val="2"/>
      </rPr>
      <t xml:space="preserve"> Academia Romana</t>
    </r>
    <r>
      <rPr>
        <b/>
        <sz val="10"/>
        <rFont val="Arial"/>
        <family val="2"/>
      </rPr>
      <t xml:space="preserve">, </t>
    </r>
    <r>
      <rPr>
        <b/>
        <i/>
        <sz val="10"/>
        <color rgb="FF00B050"/>
        <rFont val="Arial"/>
        <family val="2"/>
      </rPr>
      <t>ASTR</t>
    </r>
    <r>
      <rPr>
        <b/>
        <sz val="10"/>
        <rFont val="Arial"/>
        <family val="2"/>
      </rPr>
      <t xml:space="preserve">, </t>
    </r>
    <r>
      <rPr>
        <b/>
        <i/>
        <sz val="10"/>
        <color rgb="FF00B050"/>
        <rFont val="Arial"/>
        <family val="2"/>
      </rPr>
      <t>Academii de ramura,</t>
    </r>
    <r>
      <rPr>
        <b/>
        <sz val="10"/>
        <rFont val="Arial"/>
        <family val="2"/>
      </rPr>
      <t xml:space="preserve"> premii </t>
    </r>
    <r>
      <rPr>
        <b/>
        <i/>
        <sz val="10"/>
        <color rgb="FF00B050"/>
        <rFont val="Arial"/>
        <family val="2"/>
      </rPr>
      <t>internaționale</t>
    </r>
  </si>
  <si>
    <r>
      <t xml:space="preserve">1. </t>
    </r>
    <r>
      <rPr>
        <b/>
        <i/>
        <sz val="10"/>
        <color rgb="FF00B050"/>
        <rFont val="Arial"/>
        <family val="2"/>
      </rPr>
      <t>Reviste</t>
    </r>
    <r>
      <rPr>
        <b/>
        <sz val="10"/>
        <rFont val="Arial"/>
        <family val="2"/>
      </rPr>
      <t xml:space="preserve"> cu factor de impact</t>
    </r>
  </si>
  <si>
    <r>
      <t xml:space="preserve">2. Volume </t>
    </r>
    <r>
      <rPr>
        <b/>
        <i/>
        <sz val="10"/>
        <color rgb="FF00B050"/>
        <rFont val="Arial"/>
        <family val="2"/>
      </rPr>
      <t>manifestări ISI</t>
    </r>
  </si>
  <si>
    <r>
      <t xml:space="preserve">3. </t>
    </r>
    <r>
      <rPr>
        <b/>
        <i/>
        <sz val="10"/>
        <color rgb="FF00B050"/>
        <rFont val="Arial"/>
        <family val="2"/>
      </rPr>
      <t>Brevete</t>
    </r>
  </si>
  <si>
    <t>Effective Contrast-Based Dehazing for Robust Image Matching</t>
  </si>
  <si>
    <t>Single Image Dehazing by Multi-Scale Fusion</t>
  </si>
  <si>
    <t>An efficient two steps algorithm for wide baseline</t>
  </si>
  <si>
    <t>Deblurring by Matching</t>
  </si>
  <si>
    <t>Single-Scale Fusion: An Effective Approach to Merging Images</t>
  </si>
  <si>
    <t>Enhancing Underwater Images and Videos by Fusion</t>
  </si>
  <si>
    <t>STROKE-BASED CREATION OF DEPTH MAPS</t>
  </si>
  <si>
    <t>Single Image Restoration of Outdoor Scenes</t>
  </si>
  <si>
    <t>Image and Video Decolorization by Fusion</t>
  </si>
  <si>
    <t>Enhancing by Saliency-guided Decolorization</t>
  </si>
  <si>
    <t>A Fast Semi-inverse Approach to Detect and Remove the Haze from a Single Image</t>
  </si>
  <si>
    <t>Video Super-Resolution Using High Quality Photographs</t>
  </si>
  <si>
    <t>CC-SIFT: Exploiting Chromatic Contrast for Wide-Baseline Matching</t>
  </si>
  <si>
    <t>Decolorizing Images for Robust Matching</t>
  </si>
  <si>
    <t>Effective Single Image Dehazing by Fusion</t>
  </si>
  <si>
    <t>Guiding Visual Attention in Grayscale Images for Auditory Substitution Systems</t>
  </si>
  <si>
    <t>ColEnViSon: Color Enhanced Visual Sonifier A Polyphonic Audio Texture and Salient Scene Analysis</t>
  </si>
  <si>
    <t>Active systems decisions enhancement using user model in pervasive computing environments</t>
  </si>
  <si>
    <t>A scale invariant detector based on local energy model for matching images</t>
  </si>
  <si>
    <t>A Patch-Based Approach to Restore Videos Using Additional Stills</t>
  </si>
  <si>
    <t>FUSION-BASED RESTORATION OF THE UNDERWATER IMAGES</t>
  </si>
  <si>
    <t>Night-Time Dehazing by Fusion</t>
  </si>
  <si>
    <t>LAPLACIAN-GUIDED IMAGE DECOLORIZATION</t>
  </si>
  <si>
    <t>D-HAZY: A DATASET TO EVALUATE QUANTITATIVELY DEHAZING ALGORITHMS</t>
  </si>
  <si>
    <t>Variational Segmentation under Variable Illumination Conditions</t>
  </si>
  <si>
    <t>Multi-scale Underwater Descattering</t>
  </si>
  <si>
    <t xml:space="preserve">SCENE FP7 EU project, FP7-ICT-287693 </t>
  </si>
  <si>
    <t>EPLAB - ICT Experience Prototyping, INTERREG-4-BMG-II-2-37</t>
  </si>
  <si>
    <t>Cosmin Ancuti, Codruta O. Ancuti,  and  Philippe Bekaert, "Enhancing Underwater Images and Videos by Fusion", In  Proc. IEEE Computer Vision and Pattern Recognition (IEEE CVPR),   2012</t>
  </si>
  <si>
    <t xml:space="preserve"> Serikawa and H Lu, "Underwater image dehazing using joint trilateral filter", Computers &amp; Electrical Engineering (Elsevier, 2014).</t>
  </si>
  <si>
    <t>H Lu, Y Li and S Serikawa, "Underwater image enhancement using guided trigonometric bilateral filter and fast automatic color correction", 2013 IEEE International Conference on Image Processing(ieeexplore.ieee.org, 2013).</t>
  </si>
  <si>
    <t>P Drews, E Nascimento, F Moraes and ..., "Transmission estimation in underwater single images",2013 IEEE International Conference on Computer Vision Workshops</t>
  </si>
  <si>
    <t>H Lu, Y Li, L Zhang and S Serikawa, "Contrast enhancement for images in turbid water", JOSA A (osapublishing.org, 2015).</t>
  </si>
  <si>
    <t>A Galdran, D Pardo, A Picón and A Alvarez-Gila, "Automatic Red-Channel underwater image restoration", Journal of Visual Representation (Elsevier, 2015).</t>
  </si>
  <si>
    <t>H Lu, Y Li, L Zhang, A Yamawaki and ..., "Underwater optical image dehazing using guided trigonometric bilateral filtering",IEEE International Symposium on Circuits and Systems (ISCAS2013)</t>
  </si>
  <si>
    <t>Z Chen, T Jiang and Y Tian, "Quality assessment for comparing image enhancement algorithms", 2014 IEEE Conference on Computer Vision and Pattern Recognition</t>
  </si>
  <si>
    <t>H Lu and S Serikawa, "Underwater scene enhancement using weighted guided median filter",2014 IEEE International Conference on Multimedia and Expo (ICME)</t>
  </si>
  <si>
    <t>Y Li, F Guo, RT Tan and MS Brown, "A contrast enhancement framework with JPEG artifacts suppression", European Conference on Computer Vision(Springer, 2014).</t>
  </si>
  <si>
    <t>H Lu and S Serikawa, "A novel underwater scene reconstruction method", Computer, Consumer and Control (IS3C), 2014.</t>
  </si>
  <si>
    <t>Y Li, H Lu, L Zhang, J Li and S Serikawa, "Real-time visualization system for deep-sea surveying", Mathematical Problems in Engineering, 2014.</t>
  </si>
  <si>
    <t>Z Li, P Tan, RT Tan, D Zou, SZ Zhou and ..., "Simultaneous video defogging and stereo reconstruction", 2015  IEEE Conference on Computer Vision and Pattern Recognition</t>
  </si>
  <si>
    <t>Z Li and J Zheng, "Edge-preserving decomposition-based single image haze removal", IEEE Transactions on Image Processing (ieeexplore.ieee.org, 2015).</t>
  </si>
  <si>
    <t>F Guo, J Tang and Z Cai, "Fusion Strategy for Single Image Dehazing.", International Journal of Digital Content Technology (2013).</t>
  </si>
  <si>
    <t>X Fu, P Zhuang, Y Huang, Y Liao and ..., "A retinex-based enhancing approach for single underwater image", IEEE International Conference on Image Processing (ICIP)( 2014).</t>
  </si>
  <si>
    <t>H Lu, Y Li, S Yang and S Serikawa, "Adaptive Cross Image Filters for Underwater Image Enhancement",International Journal on Computer, Consumer and Control, 2013).</t>
  </si>
  <si>
    <t>ASA Ghani and NAM Isa, "Enhancement of low quality underwater image through integrated global and local contrast correction", Applied Soft Computing (Elsevier, 2015).</t>
  </si>
  <si>
    <t>C Li and J Guo, "Underwater image enhancement by dehazing and color correction", Journal of Electronic Imaging ( 2015).</t>
  </si>
  <si>
    <t>H Lu, Y Li, L Zhang, A Yamawaki and S Serikawa, "Underwater Optical Image Enhancement Using Guided Trigonometric Bilateral Filtering and Colorization",  IEEE International Conference on Image Processing (ICIP) (2013).</t>
  </si>
  <si>
    <t>R Wang, Y Wang, J Zhang and X Fu, "Review on underwater image restoration and enhancement algorithms", … of the 7th International Conference on … (dl.acm.org, 2015).</t>
  </si>
  <si>
    <t>J Zhang, XH Chen, Y Zhao and H Li, "An efficient and scalable image filtering framework using VIPS fusion", Computer Graphics Forum (Wiley Online Library, 2013).</t>
  </si>
  <si>
    <t>K Panetta, C Gao and S Agaian, "Human-visual-system-inspired underwater image quality measures" ,IEEE Journal of Oceanic Engineering (2015).</t>
  </si>
  <si>
    <t>X Fu, Y Huang, D Zeng, XP Zhang and ..., "A fusion-based enhancing approach for single sandstorm image",2014 IEEE 16th International Workshop on Multimedia Signal Processing (MMSP) (2014)</t>
  </si>
  <si>
    <t>M Yang and A Sowmya, "An underwater color image quality evaluation metric", IEEE Transactions on Image Processing (ieeexplore.ieee.org, 2015).</t>
  </si>
  <si>
    <t>F Farhadifard, Z Zhou and ..., "Learning-based underwater image enhancement with adaptive color mapping", 2015 9th International Symposium on Image and Signal Processing and Analysis (ISPA)</t>
  </si>
  <si>
    <t>G Bianco, M Muzzupappa, F Bruno and ..., "A New Color Correction Method for Underwater Imaging", ISPRS - International Archives of the Photogrammetry, Remote Sensing and Spatial Information Sciences, 2015).</t>
  </si>
  <si>
    <t>JW Kaeli, "Computational strategies for understanding underwater optical image datasets", PhD thesis, MIT press,  (dspace.mit.edu, 2013).</t>
  </si>
  <si>
    <t>DL Rizzini, F Kallasi, F Oleari and ..., "Investigation of vision-based underwater object detection with multiple datasets", International Journal of Advanced Robotic Systems 12:1-13 · June 2015</t>
  </si>
  <si>
    <t>LU Huimin, LI Yujie, S Nakashima and ..., "Turbidity Underwater Image Restoration Using Spectral Properties and Light Compensation", … on Information and … (search.ieice.org, 2016).</t>
  </si>
  <si>
    <t>S Emberton, L Chittka and ..., "Hierarchical rank-based veiling light estimation for underwater dehazing", Proc. British Machine Vision Conference (BMVC),(2015).</t>
  </si>
  <si>
    <t>Y Li, RT Tan and MS Brown, "Nighttime Haze Removal with Glow and Multiple Light Colors",  IEEE International Conference on Computer Vision (ICCV) , (2015).</t>
  </si>
  <si>
    <t>H Lu, Y Li, X Xu, J Li, Z Liu, X Li, J Yang and ..., "Underwater image enhancement method using weighted guided trigonometric filtering and artificial light correction", Journal of Visual Representention (Elsevier, 2016).</t>
  </si>
  <si>
    <t>T Schoening, J Osterloff and ..., "RecoMIA—Recommendations for Marine Image Annotation: Lessons Learned and Future Directions", Frontiers in Marine Science, (researchgate.net, 2016).</t>
  </si>
  <si>
    <t>S Mallik, SS Khan and UC Pati, "Underwater Image Enhancement Based on Dark Channel Prior and Histogram Equalization"  2016 International Conference on Innovations in Information Embedded and Communication Systems (ICIIECS’16)</t>
  </si>
  <si>
    <t>C Qing, W Huang, S Zhu and X Xu, "Underwater image enhancement with an adaptive dehazing framework",2015 IEEE International Conference on Digital Signal Processing (DSP), (2015).</t>
  </si>
  <si>
    <t>X Li, Z Yang, M Shang and J Hao, "Underwater image enhancement via dark channel prior and luminance adjustment", OCEANS 2016-Shanghai (ieeexplore.ieee.org, 2016).</t>
  </si>
  <si>
    <t>C Li, J Guo, B Wang, R Cong and ..., "Single underwater image enhancement based on color cast removal and visibility restoration", JOURNAL OF ELECTRONIC IMAGING (electronicimaging.spiedigitallibrary, 2016).</t>
  </si>
  <si>
    <t>ASA Ghani and NAM Isa, "Underwater Image Contrast Enhancement through Multilevel Histogram Modification Based on Color Channels Percentages", researchgate.net.</t>
  </si>
  <si>
    <t>W Jiang and Z Yin, "Seeing the invisible in differential interference contrast microscopy images", Medical image analysis (Elsevier, 2016).</t>
  </si>
  <si>
    <t>P Kohut, M Giergiel, P Cieslak and ..., "Underwater robotic system for reservoir maintenance.", Journal of Vibroengineering (search.ebscohost.com, 2016).</t>
  </si>
  <si>
    <t>Y Zeng and X Liu, "A multi-scale fusion-based dark channel prior dehazing algorithm", International Conference on Graphic and Image Processing (ICGIP 2014).</t>
  </si>
  <si>
    <t>P Drews-Jr, ER Nascimento, S Botelho and M Campos, "Underwater Depth Estimation and Image Restoration Based on Single Images" IEEE Computer Graphics and Applications, 2016</t>
  </si>
  <si>
    <t xml:space="preserve">M Mehrnejad, AB Albu, D Capson and ..., "Towards robust identification of slow moving animals in deep-sea imagery by integrating shape and appearance cues",2014 ICPR Workshop on Computer Vision for Analysis of Underwater </t>
  </si>
  <si>
    <t>C Li, J Guo, S Chen, Y Tang, Y Pang and ..., "Underwater image restoration based on minimum information loss principle and optical properties of underwater imaging",  IEEE International Conference on Image Processing (ICIP) (2016).</t>
  </si>
  <si>
    <t>C Qing, F Yu, X Xu, W Huang and J Jin, "Underwater video dehazing based on spatial–temporal information fusion", Multidimensional Systems and Signal … (Springer, 2016).</t>
  </si>
  <si>
    <t>GUO FANGFANG, "Contrast Enhancement Framework for Suppressing JPEG Artifacts" , European Conference on Computer Vision (ECCV), 2014.</t>
  </si>
  <si>
    <t>F Codevilla, J Gaya, AC Duarte and S Botelho, "General Participative Media Single Image Restoration", arXiv preprint arXiv: … (arxiv.org, 2016).</t>
  </si>
  <si>
    <t>H Lu, Y Li, S Serikawa, J Li, Z Liu and ..., "Image restoration method for deep-sea tripod observation systems in the South China Sea", OCEANS 2015-MTS/ … (ieeexplore.ieee.org, 2015).</t>
  </si>
  <si>
    <t>C Li, J Quo, Y Pang, S Chen and ..., "Single underwater image restoration by blue-green channels dehazing and red channel correction", IEEE International Conference on Image Processing (ICIP) (2016).</t>
  </si>
  <si>
    <t>JW Kaeli and H Singh, "Illumination and Attenuation Correction Techniques for Underwater Robotic Optical Imaging Platforms", IEEE Journal of Oceanic Engineering, 2016</t>
  </si>
  <si>
    <t>Y Li, H Lu, J Li, X Li and S Serikawa, "Underwater image enhancement using inherent optical properties",2015 IEEE International Conference on Information and Automation, (ieeexplore.ieee.org, 2015).</t>
  </si>
  <si>
    <t>Z Ma, J Wen, C Zhang, Q Liu and D Yan, "An effective fusion defogging approach for single sea fog image", Neurocomputing (Elsevier, 2016).</t>
  </si>
  <si>
    <t>H Lu, Y Li, S Serikawa, X Li, J Li and ..., "3D underwater scene reconstruction through descattering and colour correction"International Journal of Computational Science and Engineering,  2016).</t>
  </si>
  <si>
    <t>R SHARMA and A SHELOTKAR, "Advance Underwater Image Reconstruction using Un-sharp Masking and AFSMF: A Review", International Journal of Scientific &amp; Engineering Research, 2016</t>
  </si>
  <si>
    <t>F Farhadifard, "Underwater Image Restoration: Effect of Different Dictionaries", SUMMER SCHOOL (igd.fraunhofer.de).</t>
  </si>
  <si>
    <t>A Rizzi, C Bonanomi and D Gadia, "An extended image database for colour constancy", Journal of the International Colour Association (2014)</t>
  </si>
  <si>
    <t>LI YU, "SEPARATING LAYERS IN IMAGES AND ITS APPLICATIONS" , PhD Thesys, NUS, National University of Singapore, (scholarbank.nus.edu.sg, 2015).</t>
  </si>
  <si>
    <t>MS Jayasree, G Thavaseelan and PG Scholar, "Underwater Color Image Enhancement Using Wavelength Compensation and Dehazing",International Journal of Computer Science and Engineering Communications, 2014</t>
  </si>
  <si>
    <t>H Lu, Y Li and X Hu, "Underwater Scene Reconstruction via Image Pre-processing", International Journal of Computer, Consumer and Control (IJ3C), 2014</t>
  </si>
  <si>
    <t>R Buchanan, T Scrimgeour, F Dubé, WD Chang and ..., "Development of an Autonomous Underwater Vehicle for the 19th Annual RoboSub Competition: Bradbury", robonation.org.</t>
  </si>
  <si>
    <t>Y Xu, J Wen, L Fei and Z Zhang, "Review of Video and Image Defogging Algorithms and Related Studies on Image Restoration and Enhancement", IEEE Access (ieeexplore.ieee.org, 2016).</t>
  </si>
  <si>
    <t>D Wang, X Niu and Y Dou, "A piecewise-based contrast enhancement framework for low lighting video",  2014 International Conference on Security, Pattern Analysis, and Cybernetics (SPAC),  (ieeexplore.ieee.org, 2014).</t>
  </si>
  <si>
    <t>H Lu, Y Li and S Serikawa, "Single underwater image descattering and color correction", 2015 IEEE International Conference on Acoustics, Speech and Signal Processing (ICASSP) (ieeexplore.ieee.org, 2015).</t>
  </si>
  <si>
    <t>H Lu, Y Li, X Li, J Yang and ..., "Using near infrared light for deep sea mining observation systems", Proceedings of the SPIE Applied Optics (proceedings.spiedigitallibrary.org, 2015).</t>
  </si>
  <si>
    <t>H Lu, Y Li, S Nakashima and S Serikawa, "Single image dehazing through improved atmospheric light estimation", Multimedia Tools and Applications (Springer, 2015).</t>
  </si>
  <si>
    <t>F Kallasi, F Oleari, M Bottioni, DL Rizzini and S Caselli, "Object Detection and Pose Estimation Algorithms for Underwater Manipulation", International Journal of Advanced Robotic Systems (IJARS), 2015</t>
  </si>
  <si>
    <t>H Lu, Y Li, X Hu, S Yang and S Serikawa, "Real-Time Underwater Image Contrast Enhancement Through Guided Filtering", Image and Graphics
Volume 9219 of the series Lecture Notes in Computer Science pp 137-147 (Springer, 2015).</t>
  </si>
  <si>
    <t>A Duarte, F Codevilla, JDO Gaya and ..., "A dataset to evaluate underwater image restoration methods", OCEANS 2016- … (ieeexplore.ieee.org, 2016).</t>
  </si>
  <si>
    <t>D Park, DK Han and H Ko, "Enhancing underwater color images of diving mask mounted digital camera via non-local means denoising", 2016 IEEE International Conference on Consumer Electronics (ICCE)</t>
  </si>
  <si>
    <t>F Kallasi, DL Rizzini, F Oleari and ..., "Computer vision in underwater environments: A multiscale graph segmentation approach", OCEANS 2015-Genova (ieeexplore.ieee.org, 2015).</t>
  </si>
  <si>
    <t>S Zhang, J Zhang, S Fang and Y Cao, "Underwater stereo image enhancement using a new physical model", 2014 IEEE International Conference on Image Processing (ieeexplore.ieee.org, 2014).</t>
  </si>
  <si>
    <t>J MAO, "Study on Image Dehazing with the Self-Adjustment of the Haze Degree" (muroran-it.repo.nii.ac.jp, 2015).</t>
  </si>
  <si>
    <t>VM César, "Rastreamento e reconstrução de dutos em ambiente submarino" (repositorio.ufpe.br, 2015).</t>
  </si>
  <si>
    <t>IH Jang and JS Park, "Visibility Enhancement of Underwater Image Using a Color Transform Model", The Journal of the Korea institute of electronic … (dev02.dbpia.co.kr, 2015).</t>
  </si>
  <si>
    <t>Codruta O. Ancuti, Cosmin Ancuti . " Single image dehazing by multi-scale fusion ". IEEE Transactions on Image Processing, 22(8):3271-82, Aug, 2013, impact factor 3.735.</t>
  </si>
  <si>
    <t>H Jin and Y Wang, "A fusion method for visible and infrared images based on contrast pyramid with teaching learning based optimization", Infrared Physics &amp; Technology (Elsevier, 2014).</t>
  </si>
  <si>
    <t>D Park, H Park, DK Han and H Ko, "Single image dehazing with image entropy and information fidelity", 2014 IEEE International Conference on Image Processing (ICIP), 2014  (ieeexplore.ieee.org, 2014).</t>
  </si>
  <si>
    <t>A Galdran, J Vazquez-Corral, D Pardo and ..., "Enhanced variational image dehazing", SIAM Journal on Imaging … (SIAM, 2015).</t>
  </si>
  <si>
    <t>LK Choi, J You and AC Bovik, "Referenceless prediction of perceptual fog density and perceptual image defogging", IEEE Transactions on Image  Processing  (ieeexplore.ieee.org, 2015).</t>
  </si>
  <si>
    <t>B Huo and F Yin, "Image dehazing with dark channel prior and novel estimation model", Int. J. Multiphase Ubiquitous Engineering (sersc.org, 2015).</t>
  </si>
  <si>
    <t>S Ehsan, SMU Abdullah, MJ Akhtar, DP Mandic and ..., "Multi-scale pixel-based image fusion using multivariate empirical mode decomposition", Sensors (mdpi.com, 2015).</t>
  </si>
  <si>
    <t>LK Choi, J You and AC Bovik, "Referenceless perceptual image defogging", Image Analysis and Interpretation ( … (ieeexplore.ieee.org, 2014).</t>
  </si>
  <si>
    <t>MR Kanthan and SNN Sujatha, "Single image fog removal using COIN filters", 2014 IEEE International Conference on Computational Intelligence and and Computing Research  (ieeexplore.ieee.org, 2014).</t>
  </si>
  <si>
    <t>K Ma, W Liu and Z Wang, "Perceptual evaluation of single image dehazing algorithms",IEEE International Conference on Image Processing (ICIP) 2015 IEEE … (ieeexplore.ieee.org, 2015).</t>
  </si>
  <si>
    <t>Z Ling, S Li, Y Wang, H Shen and X Lu, "Adaptive transmission compensation via human visual system for efficient single image dehazing", The Visual Computer (Springer, 2016).</t>
  </si>
  <si>
    <t>X Fu, Y Huang, D Zeng, XP Zhang and ..., "A fusion-based enhancing approach for single sandstorm image", 2014 IEEE 16th International Workshop on Multimedia Signal Processing (MMSP)(2014) (ieeexplore.ieee.org, 2014).</t>
  </si>
  <si>
    <t>H Jin, B Xing, L Wang and Y Wang, "Fusion of remote sensing images based on pyramid decomposition with Baldwinian Clonal Selection Optimization", Infrared Physics &amp; Technology (Elsevier, 2015).</t>
  </si>
  <si>
    <t>W Sun, H Wang, C Sun, B Guo, W Jia and M Sun, "Fast single image haze removal via local atmospheric light veil estimation", Computers &amp; Electrical Engineering
Volume 46, August 2015, Pages 371–383 (Elsevier, 2015).</t>
  </si>
  <si>
    <t>N Gundawar and VB Baru, "Improved Single image dehazing by fusion" (Citeseer, 2014).</t>
  </si>
  <si>
    <t>D Berman and S Avidan, "Non-local image dehazing", IEEE Computer Vision and Pattern Recognition (IEEE CVPR),   2016 (cv-foundation.org, 2016).</t>
  </si>
  <si>
    <t>Y Li, RT Tan and MS Brown, "Nighttime Haze Removal with Glow and Multiple Light Colors", IEEE International Conference on Computer Vision(2015) (cv-foundation.org, 2015).</t>
  </si>
  <si>
    <t>J He, C Zhang and IA Baqee, "Image dehazing using regularized optimization", International Symposium on Visual Computing (Springer, 2014).</t>
  </si>
  <si>
    <t>S Yu, H Zhu, Z Fu and J Wang, "Single image dehazing using multiple transmission layer fusion", Journal of Modern Optics (Taylor &amp; Francis, 2016).</t>
  </si>
  <si>
    <t>S Ansia and AL Aswathy, "Single image haze removal using white balancing and saliency map", Procedia Computer Science (Elsevier, 2015).</t>
  </si>
  <si>
    <t>I Yoon, S Jeong, J Jeong, D Seo and J Paik, "Wavelength-Adaptive Dehazing Using Histogram Merging-Based Classification for UAV Images", Sensors (mdpi.com, 2015).</t>
  </si>
  <si>
    <t>B Jiang, W Zhang, J Zhao, Y Ru, M Liu, X Ma and ..., "Gray-Scale Image Dehazing Guided by Scene Depth Information", Mathematical Problems in Engineering
Volume 2016 (2016)</t>
  </si>
  <si>
    <t>Y Li, Q Miao, J Song, Y Quan and W Li, "Single image haze removal based on haze physical characteristics and adaptive sky region detection", Neurocomputing (Elsevier, 2016).</t>
  </si>
  <si>
    <t>S ARCHA and ALI ABDUL, "A Novel Method for Video Dehazing by Multi-Scale Fusion", International Journal of Scientific Engineering and Technology Research, 2014).</t>
  </si>
  <si>
    <t>W Ren, S Liu, H Zhang, J Pan, X Cao and ..., "Single Image Dehazing via Multi-scale Convolutional Neural Networks", European Conference on Computer Vision (Springer, 2016).</t>
  </si>
  <si>
    <t>MS Thottam and M Varghese, "A Joint Method for Enhancing a Dehazed Image",International Journal of Scientific Engineering and Research, 2014</t>
  </si>
  <si>
    <t>X Cong-Hua, Q Wei-Wei and ..., "Single image dehazing algorithm using wavelet decomposition and fast kernel regression model", JOURNAL OF ELECTRONIC IMAGING (electronicimaging.spiedigitallibrary. …, 2016).</t>
  </si>
  <si>
    <t>M Jisha and K Manju, "Fusion strategy for single image dehazing", Communication Technologies (GCCT), … (ieeexplore.ieee.org, 2015).</t>
  </si>
  <si>
    <t>Y Zeng and X Liu, "A multi-scale fusion-based dark channel prior dehazing algorithm", SPIE  International Conference on Graphic and Image Processing (ICGIP 2014) (proceedings.spiedigitallibrary.org, 2015).</t>
  </si>
  <si>
    <t>S Yuk,  "Adaptive video defogging base on background modeling", HKU Theses Online (HKUTO) (hub.hku.hk, 2013).</t>
  </si>
  <si>
    <t>X Pan, F Xie, Z Jiang, Z Shi and ..., "No-Reference Assessment on Haze for Remote-Sensing Images", IEEE Geoscience and Remote Sensing Letters(ieeexplore.ieee.org, 2016).</t>
  </si>
  <si>
    <t>Z Ling, G Fan, Y Wang and X Lu, "Learning deep transmission network for single image dehazing", Int Conf. on Image Processing (ICIP), 2016 (ieeexplore.ieee.org, 2016).</t>
  </si>
  <si>
    <t>W Wang, W Li, Q Guan and M Qi, "Multiscale Single Image Dehazing Based on Adaptive Wavelet Fusion", Mathematical Problems in Engineering, 2015).</t>
  </si>
  <si>
    <t>C Li, J Guo, R Cong, Y Pang and ..., "Underwater Image Enhancement by Dehazing With Minimum Information Loss and Histogram Distribution Prior", IEEE Transactions on Image Processing  (ieeexplore.ieee.org, 2016).</t>
  </si>
  <si>
    <t>W Wang, X Yuan, X Wu, Y Liu and ..., "An efficient method for image dehazing",  Int Conf. on Image Processing (ICIP), 2016  (ieeexplore.ieee.org, 2016).</t>
  </si>
  <si>
    <t>T Pal, MK Bhowmik and AK Ghosh, "Contrast Restoration of Fog-Degraded Image Sequences",  Advances in Intelligent Systems and Computing   (Springer, 2015).</t>
  </si>
  <si>
    <t>X Pan, F Xie, Z Jiang and J Yin, "Haze Removal for a Single Remote Sensing Image Based on Deformed Haze Imaging Model", IEEE Signal Processing Letters (ieeexplore.ieee.org, 2015).</t>
  </si>
  <si>
    <t>Z Mi, H Zhou, Y Zheng and M Wang, "Single image dehazing via multi-scale gradient domain contrast enhancement", IET Image Processing (ieeexplore.ieee.org, 2016).</t>
  </si>
  <si>
    <t>LI YU, "SEPARATING LAYERS IN IMAGES AND ITS APPLICATIONS" , NSU PhD Thesis, (scholarbank.nus.edu.sg, 2015).</t>
  </si>
  <si>
    <t>S Aiswarya and T Devis, "Improved Single Image Haze Removal by Multi Scale Fusion", International Journal of Current Engineering and Technology , 2015</t>
  </si>
  <si>
    <t>M Suriya, N Abirami, S Saranya and G Sowmiya, "DEHAZING USING LOCAL FEATURE DESCRIPTOR FOR ROBUST IMAGE MATCHING", ijisaer.com.</t>
  </si>
  <si>
    <t>Z Dong and B Yong-qiang, "A novel fast haze removal technique for single image using image pyramid", IEEE Control Conference  2015  (ieeexplore.ieee.org, 2015).</t>
  </si>
  <si>
    <t>JG Wang, SC Tai and CJ Lin, "Transmission map estimation of weather-degraded images using a hybrid of recurrent fuzzy cerebellar model articulation controller and weighted strategy", Optical Engineering (opticalengineering.spiedigitallibrary. …, 2016).</t>
  </si>
  <si>
    <t>X Fu, D Zeng, Y Huang, Y Liao, X Ding and J Paisley, "A Fusion-based Enhancing Method for Weakly Illuminated Images", Signal Processing (Elsevier, 2016).</t>
  </si>
  <si>
    <t>N Baig, MM Riaz, A Ghafoor and ..., "Image Dehazing Using Quadtree Decomposition and Entropy-Based Contextual Regularization", IEEE Signal Processing … (ieeexplore.ieee.org, 2016).</t>
  </si>
  <si>
    <t>TN Padmini and T Shankar, "De-Hazing using Guided and L 0 Gradient Minimization Filters", Indian Journal of Science and Technology (indjst.org, 2016).</t>
  </si>
  <si>
    <t>WK Gangber and MUS Soni, "Single Image Dehazing for Robust Image Matching", ijarcce.com.</t>
  </si>
  <si>
    <t>S Yu, H Zhu, J Wang, Z Fu, S Xue and ..., "Single sand-dust image restoration using information loss constraint", Journal of Modern Optics (Taylor &amp; Francis, 2016).</t>
  </si>
  <si>
    <t>T Pal, MK Bhowmik and AK Ghosh, "Defogging of Visual Images Using SAMEER-TU Database", Procedia Computer Science (Elsevier, 2015).</t>
  </si>
  <si>
    <t>F Zhu, A Jiang, B Zhu and Q Ding, "Multifocus image fusion based on Uniform Discrete Curvelet Transform", Int Conf on Estimation, Detection and Information Fusion  (ieeexplore.ieee.org, 2015).</t>
  </si>
  <si>
    <t>HJ Ahn, DW Jang and RH Park, "Single image dehazing with wavelength-dependent transmissions using inter-channel correlations of a colour image", Electronics Letters (ieeexplore.ieee.org, 2015).</t>
  </si>
  <si>
    <t>MS Alex and VG Biju, "An Improvement of Multi-Scale Fusion Technique for Image Dehazing", ijies.org.</t>
  </si>
  <si>
    <t>J Liu, F Da, X Deng, Y Yu and P Zhang, "An Automatic Landmark Localization Method for 2D and 3D Face", International Conference on Image … (Springer, 2015).</t>
  </si>
  <si>
    <t>R Raji, D Mishra and MS Nair, "A Novel Texture Based Automated Histogram Specification for Color Image Enhancement Using Image Fusion", Procedia Computer Science (Elsevier, 2015).</t>
  </si>
  <si>
    <t>Codruta O. Ancuti, Cosmin Ancuti, Chris Hermans and  Philippe Bekaert. "A Fast Semi-Inverse Approach to Detect and  Remove the Haze from a Single Image". In Lecture Notes in Computer Science, Springer, 2011.</t>
  </si>
  <si>
    <t>G Meng, Y Wang, J Duan, S Xiang and ..., "Efficient image dehazing with boundary constraint and contextual regularization",  IEEE Conference on Computer Vision (ICCV) (2013) … (cv-foundation.org, 2013).</t>
  </si>
  <si>
    <t>JH Kim, WD Jang, JY Sim and CS Kim, "Optimized contrast enhancement for real-time image and video dehazing", Journal of Visual Communication and Image Representation (Elsevier, 2013).</t>
  </si>
  <si>
    <t>K Tang, J Yang and J Wang, "Investigating haze-relevant features in a learning framework for image dehazing", 2014 IEEE Conference on ComputerVision and Patter Recognition  (CVPR) (ieeexplore.ieee.org, 2014).</t>
  </si>
  <si>
    <t>C Feng, S Zhuo, X Zhang, L Shen and ..., "Near-infrared guided color image dehazing", IEEE  Int Conference on Image Processing (2013) (ieeexplore.ieee.org, 2013).</t>
  </si>
  <si>
    <t>Q Zhu, J Mai and L Shao, "A fast single image haze removal algorithm using color attenuation prior", IEEE Transactions on Image Processing (ieeexplore.ieee.org, 2015).</t>
  </si>
  <si>
    <t>JSC Yuk and KYK Wong, "Adaptive background defogging with foreground decremental preconditioned conjugate gradient", Asian Conference on Computer Vision (Springer, 2012).</t>
  </si>
  <si>
    <t>MHA Wahab, CH Su, N Zakaria and ..., "Review on raindrop detection and removal in weather degraded images", 2013 5th International Conf. Computer Science and Information Technology  2013.</t>
  </si>
  <si>
    <t>Y Gao, HM Hu, S Wang and B Li, "A fast image dehazing algorithm based on negative correction", Signal Processing (Elsevier, 2014).</t>
  </si>
  <si>
    <t>LK Choi, J You and AC Bovik, "Referenceless perceptual fog density prediction model", IS&amp;T/SPIE HVEI 2014 (proceedings.spiedigitallibrary.org, 2014).</t>
  </si>
  <si>
    <t>LK Choi, J You and AC Bovik, "Referenceless prediction of perceptual fog density and perceptual image defogging", IEEE Transactions on Image Processing (ieeexplore.ieee.org, 2015).</t>
  </si>
  <si>
    <t>D Nan, D Bi, C Liu, S Ma and L He, "A bayesian framework for single image dehazing considering noise", The Scientific World Journal (hindawi.com, 2014).</t>
  </si>
  <si>
    <t>Z Hu and Q Liu, "Single image haze removal method for inland river", Indonesian Journal of Electrical Engineering and … (iaesjournal.com, 2013).</t>
  </si>
  <si>
    <t>P Zhou and Y Zhou, "Single image haze removal using dark channel prior and fields of experts model", … and Knowledge Discovery (FSKD), 2014 11th … (ieeexplore.ieee.org, 2014).</t>
  </si>
  <si>
    <t>W Sun, H Wang, C Sun, B Guo, W Jia and M Sun, "Fast single image haze removal via local atmospheric light veil estimation", Computers &amp; Electrical Engineering (Elsevier, 2015).</t>
  </si>
  <si>
    <t>X Lu, G Lv and T Lei, "Single image dehazing based on multiple scattering model", 2014 IEEE International Conference on Signal Processing, Communications and Computers (ieeexplore.ieee.org, 2014).</t>
  </si>
  <si>
    <t>S Sharma and S Bhalla, "Improved Haze Removal of Underwater Images using Particle Swarm Optimization", International Journal of Computer Applications , 2015).</t>
  </si>
  <si>
    <t>R Luzón-González, JL Nieves and J Romero, "Recovering of weather degraded images based on RGB response ratio constancy", Applied optics (osapublishing.org, 2015).</t>
  </si>
  <si>
    <t>S Yu, H Zhu, Z Fu and J Wang, "Single image dehazing using multiple transmission layer fusion", Journal of Modern Optics , 2016).</t>
  </si>
  <si>
    <t>D Nan, DY Bi, LY He, SP Ma and ..., "A Variational Framework for Single Image Dehazing Based on Restoration.", KSII Transactions on … (search.ebscohost.com, 2016).</t>
  </si>
  <si>
    <t>S Manjunath, "EFFICIENT SINGLE IMAGE DEFOGGING USING RADIANCE CUBE AN L1 NORM BASED REGULARIZATION".</t>
  </si>
  <si>
    <t>W Ren, S Liu, H Zhang, J Pan, X Cao and ..., "Single Image Dehazing via Multi-scale Convolutional Neural Networks", European Conference on Computer Vision (ECCV) (Springer, 2016).</t>
  </si>
  <si>
    <t>XS Zhang, SB Gao, CY Li and YJ Li, "A Retina Inspired Model for Enhancing Visibility of Hazy Images", Frontiers in computationalneuroscience, 2015).</t>
  </si>
  <si>
    <t>T Cui, J Tian, YD Tang and E Wang, "Single Image Dehazing by Latent Region-Segmentation Based Transmission Estimation and Weighted L1-norm Regularization", IET Image Processing (IET, 2016).</t>
  </si>
  <si>
    <t>D Li, W Jia, W Sun, P Li, C Zhao and X Chen, "Image enhancement focusing on hazy and non-uniform illumination images" (atlantis-press.com, 2015).</t>
  </si>
  <si>
    <t>S Yuk, "Adaptive video defogging base on background modeling", HKU PhD Theses Online (HKUTO) (hub.hku.hk, 2013).</t>
  </si>
  <si>
    <t>JG Wang, SC Tai and CJ Lin, "Image haze removal using a hybrid of fuzzy inference system and weighted estimation", Journal of Electronic Imaging (electronicimaging.spiedigitallibrary. …, 2015).</t>
  </si>
  <si>
    <t>S Alami, A Ezzine and F Elhassouni, "Local Fog Detection Based on Saturation and RGB-Correlation",  International Conference on Computer Graphics, Imaging and Visualization (ieeexplore.ieee.org, 2016).</t>
  </si>
  <si>
    <t>Z Hu, Q Liu, S Zhou, M Huang and F Teng, "Image dehazing algorithm based on atmosphere scatters approximation model", Neural Information Processing
Volume 7667 of the series Lecture Notes in Computer Science pp 159-168 (Springer, 2012).</t>
  </si>
  <si>
    <t>W Wang, W Li, Q Guan and M Qi, "Multiscale Single Image Dehazing Based on Adaptive Wavelet Fusion",Mathematical Problems in Engineering, 2015).</t>
  </si>
  <si>
    <t>M Qi, Q Hao, Q Guan, J Kong and Y Zhang, "Image dehazing based on structure preserving", Optik-International Journal for … (Elsevier, 2015).</t>
  </si>
  <si>
    <t>X Fan, Y Wang, X Tang, R Gao and Z Luo, "Two-Layer Gaussian Process Regression with Example Selection for Image Dehazing", IEEE Transactions on Circuits and Systems for Video Technology, 2016, (ieeexplore.ieee.org, 2016).</t>
  </si>
  <si>
    <t>S Arigela and VK Asari, "Enhancement of Hazy Color Images Using a Self-Tunable Transformation Function", International Symposium on Visual Computing (Springer, 2014).</t>
  </si>
  <si>
    <t>L Shi, X Cui, L Yang, Z Gai, S Chu and ..., "Image Haze Removal Using Dark Channel Prior and Inverse Image",Web of Conferences , 2016).</t>
  </si>
  <si>
    <t>L Wang, X Zhou, C Wang and W Li, "The Effects of Image Dehazing Methods Using Dehazing Contrast-Enhancement Filters on Image Compression.", Transactions on Internet and Information Systems Monthly Online Journal (eISSN: 1976-7277), 2016).</t>
  </si>
  <si>
    <t>R KHAN, "FUSION BASED UNDERWATER IMAGE RESTORATION SYSTEM" , MSC Thesis , NEAR EAST UNIVERSITY, 2014).</t>
  </si>
  <si>
    <t>EM Alharbi, P Ge and H Wang, "A Research on Single Image Dehazing Algorithms Based on Dark Channel Prior", Journal of Computer and Communications ,  2016).</t>
  </si>
  <si>
    <t>W Lin, B Du-Yan, L Quan-He and H Lin-Yuan, "Single Image Dehazing Based on Visual-Physical Model",Image and Graphics Volume 9219 of the series Lecture Notes in Computer Science pp 360-368 (Springer, 2015).</t>
  </si>
  <si>
    <t>X Lu, G Lv and T Lei, "Fast single image dehazing algorithm", IEEE International Conference on Audio, Language and Image Processing (ICALIP), 2014</t>
  </si>
  <si>
    <t>LK Choi, J You and AC Bovik, "No-Reference Visibility Prediction Model of Foggy Images Using Perceptual Fog-Aware Statistical Features", Journal of the Institute of Electronics … (koreascience.or.kr, 2014).</t>
  </si>
  <si>
    <t xml:space="preserve">Codruta O. Ancuti, Cosmin Ancuti and  Philippe Bekaert. " Effective Single Image Dehazing by Fusion". In Proceedings of 17th IEEE International Conference on Image Processing  (IEEE ICIP), pg. 3541- 3545  , ISBN: 978-1-4244-7993-1  ISSN: 1522-4880, Hong Kong ,Sep., 2010. </t>
  </si>
  <si>
    <t>S Serikawa and H Lu, "Underwater image dehazing using joint trilateral filter", Computers &amp; Electrical Engineering (Elsevier, 2014).</t>
  </si>
  <si>
    <t>S Fang, R Deng, Y Cao and C Fang, "Effective single underwater image enhancement by fusion", Journal of computers (2013).</t>
  </si>
  <si>
    <t>Z Chen, T Jiang and Y Tian, "Quality assessment for comparing image enhancement algorithms", 2014 IEEE Conference on Computer Vision and Pattern Reecognition, CVPR (ieeexplore.ieee.org, 2014).</t>
  </si>
  <si>
    <t xml:space="preserve">Q Zhang and S Kamata, "Improved Optical Model Based on Region Segmentationfor Single Image Haze Removal",International Journal of Information and Electronics Engineering, Vol. 2, No. 1, January 2012
</t>
  </si>
  <si>
    <t>J Zhang and S Hu, "A GPU-accelerated real-time single image de-hazing method using pixel-level optimal de-hazing criterion", Journal of Real-Time Image Processing (Springer, 2014).</t>
  </si>
  <si>
    <t>D Wu, Q Zhu, J Wang, Y Xie and ..., "Image haze removal: status, challenges and prospects", 2014  IEEE International Conference on Information Science and Technology</t>
  </si>
  <si>
    <t>KK Gadnayak, P Panda and N Panda, "Haze Removal: An Approach Based on Saturation Component",Intelligent Computing, Communication and Devices
Volume 309 of the series Advances in Intelligent Systems and Computing pp 281-287 (Springer, 2015).</t>
  </si>
  <si>
    <r>
      <rPr>
        <sz val="8"/>
        <rFont val="Calibri"/>
        <family val="2"/>
      </rPr>
      <t>M Tamilarasi, "Multioriented Video Scene Based Image Dehazing Using Artificial Bee Colony Optimization", IEEE  International Journal of Innovative Research Information Communication and Embedded Systems  ,  2014)</t>
    </r>
    <r>
      <rPr>
        <sz val="8"/>
        <color rgb="FFFF0000"/>
        <rFont val="Calibri"/>
        <family val="2"/>
      </rPr>
      <t>.</t>
    </r>
  </si>
  <si>
    <t>H Zhang, X Liu, Z Huang and Y Ji, "Single image dehazing based on fast wavelet transform with weighted image fusion", 2014 IEEE International Conf On Image Processing, 2014 (ieeexplore.ieee.org, 2014).</t>
  </si>
  <si>
    <t>Y Shen, X Wu and X Deng, "Analysis on spectral effects of dark-channel prior for haze removal", IEEE International Conf On Image Processing (ICIP), 2015  (ieeexplore.ieee.org, 2015).</t>
  </si>
  <si>
    <t>Z Dan, J Chen and LP Chau, "Development of Defogging Algorithm for Image", ircset.org.</t>
  </si>
  <si>
    <t>S Bhattacharya, S Gupta and ..., "Dehazing of color image using stochastic enhancement", IEEE International Conf On Image Processing  (ICIP), … (ieeexplore.ieee.org, 2016).</t>
  </si>
  <si>
    <t>AK Das, "Multioriented Video Scene Based Image Dehazing Using Arti?cial Bee Colony Optimization"., International Conf  Information Communication and Embedded Systems , 2016</t>
  </si>
  <si>
    <t>S Yuk,, "Adaptive video defogging base on background modeling", HKU Theses Online (HKUTO) (hub.hku.hk, 2013).</t>
  </si>
  <si>
    <t>Y Shen, "Haze Removal Based on Chrominance and Sparsity Priors of Natural Images" (macsphere.mcmaster.ca, 2015).</t>
  </si>
  <si>
    <t>MJ Abbaspour, M Yazdi and ..., "A new fast method for foggy image enhancement", 2016 24th Iranian Conference on Electrical Engineering (ICEE) (ieeexplore.ieee.org, 2016).</t>
  </si>
  <si>
    <t>ND Padole and A Khare, "IMPROVED METHOD OF SINGLE IMAGE DEHAZING CENTERED ON MULTI-SCALE FUSION",International Journal of Multidisciplinary Research &amp;Innovation (IJMRI) ijmri.com. 2015</t>
  </si>
  <si>
    <t>CY Lien, FJ Yang and CC Huang, "An Efficient Image Dehazing Method", International Conference on Genetic and Evolutionary … (ieeexplore.ieee.org, 2012).</t>
  </si>
  <si>
    <t>R KHAN, "FUSION BASED UNDERWATER IMAGE RESTORATION SYSTEM" (NEAR EAST UNIVERSITY, 2014).</t>
  </si>
  <si>
    <t xml:space="preserve">N Padole and A Khare, "Improved Method of Single Image Dehazing based on Multi-Scale Fusion", International Journal of Computer Science and Information Technologies, Vol. 6 (3) , 2015, 2945-2949 </t>
  </si>
  <si>
    <t>F Guo, J Tang and Z Cai, "An objective assessment method for image defogging effects", International Journal of Autonomous and Adaptive Communications Systems  (inderscienceonline.com, 2015).</t>
  </si>
  <si>
    <t>N Padole and A Khare, "A Review on Efficient Method of Single Image Dehazing Centered on Multi-Scale Fusion", International Journal of Science and Research (IJSR), 2014</t>
  </si>
  <si>
    <t>J Wang, Y Pang, Y He and C Liu, "Enhancement for Dust-Sand Storm Images", MultiMedia Modeling Volume 9516 of the series Lecture Notes in Computer Science pp 842-849 (Springer, 2016).</t>
  </si>
  <si>
    <t>M Tamilarasi, "Multioriented Video Scene Based Image Dehazing By Multiscale Fusion", International Journal of Innovative Research and … (ijird.com, 2013).</t>
  </si>
  <si>
    <t>Z Yu, K Inoue and K Urahama, "Dark and Bright Envelopes for Dehazing Images", World Academy of Science, Engineering and … (waset.org, 2014).</t>
  </si>
  <si>
    <t>Codruta O. Ancuti, Cosmin Ancuti and  Philippe Bekaert, "Enhancing by Saliency-guided Decolorization", In  Proc. IEEE Computer Vision and Pattern Recognition (IEEE CVPR),  Colorado Springs, USA,  June, 2011,</t>
  </si>
  <si>
    <t>C Lu, L Xu and J Jia, "Contrast preserving decolorization with perception-based quality metrics", International journal of computer vision (Springer, 2014).</t>
  </si>
  <si>
    <t>Y Song, L Bao, X Xu and Q Yang, "Decolorization: Is rgb2gray () out?", SIGGRAPH Asia 2013 Technical Briefs (dl.acm.org, 2013).</t>
  </si>
  <si>
    <t>O Le Meur and Z Liu, "Saccadic model of eye movements for free-viewing condition", Vision research (Elsevier, 2015).</t>
  </si>
  <si>
    <t>W Zhu, R Hu and L Liu, "Grey conversion via perceived-contrast", The Visual Computer (Springer, 2014).</t>
  </si>
  <si>
    <t>CW Liu and TL Liu, "A sparse linear model for saliency-guided decolorization", 2013 IEEE International Conference on Image Processing (ICIP) (ieeexplore.ieee.org, 2013).</t>
  </si>
  <si>
    <t>Q Liu, PX Liu, W Xie, Y Wang and ..., "GcsDecolor: Gradient Correlation Similarity for Efficient Contrast Preserving Decolorization", IEEE Transactions on Image Processing (ieeexplore.ieee.org, 2015).</t>
  </si>
  <si>
    <t>K Guo and HT Chen, "Learning sparse dictionaries for saliency detection",Signal &amp; Information Processing Association Annual Summit and Conference, 2012(ieeexplore.ieee.org, 2012).</t>
  </si>
  <si>
    <t>J Vazquez-Corral, SW Zamir and ..., "Considering saliency in a perception inspired gamut reduction algorithm", Color and Imaging Conference  ( 2014).</t>
  </si>
  <si>
    <t>H Du, S He, B Sheng, L Ma and ..., "Saliency-Guided Color-to-Gray Conversion Using Region-Based Optimization", IEEE Transactions on  Image Processing (ieeexplore.ieee.org, 2015).</t>
  </si>
  <si>
    <t>S Tajima and K Komine, "Saliency-based color accessibility", IEEE Transactions on Image Processing (ieeexplore.ieee.org, 2015).</t>
  </si>
  <si>
    <t>Q Liu, J Xiong, L Zhu, M Zhang and Y Wang, "Extended RGB2Gray conversion model for efficient contrast preserving decolorization", Multimedia Tools and Application (Springer, 2016).</t>
  </si>
  <si>
    <t>Q Liu, P Liu, Y Wang and H Leung, "Semi-Parametric Decolorization with Laplacian-based Perceptual Quality Metric" IEEE
Transactions on Circuits and Systems for Video Technology , 2016 (ieeexplore.ieee.org, 2016).</t>
  </si>
  <si>
    <t>SB Abraham and LJA Marcilin, "VIDEO DE-HAZING USING WAVELET AND COLOR DEPTH ESTIMATION ANALYSIS"  Journal of Engineering and Applied Sciences, 2016).</t>
  </si>
  <si>
    <t>H LU, Q LIU, Y WANG and X DENG, "A two-stage parametric subspace model for efficient contrast-preserving decolorization", Frontiers (zju.edu.cn, 2016).</t>
  </si>
  <si>
    <t>WK Gangber and MUS Soni, "Single Image Dehazing for Robust Image Matching",International Journal of Advanced Research in Computer and Communication Engineering, 2014</t>
  </si>
  <si>
    <t>Y Tao, Y Shen, B Sheng, P Li and E Wu, "Temporal coherent video decolorization using proximity optimization",Computer Graphics International, 2016 (dl.acm.org, 2016).</t>
  </si>
  <si>
    <t>Cosmin Ancuti, Codruta O. Ancuti and Philippe Bekaert, "Deblurring by Matching". In Computer  Graphics  Forum ,Vol. 28, Nr. 2, pp. 619 – 628, Blackwell publishing, 2009. impact factor 1.542.</t>
  </si>
  <si>
    <t>Y HaCohen, E Shechtman, DB Goldman and ..., "Non-rigid dense correspondence with applications for image enhancement", ACM transactions on Computer Graphics (dl.acm.org, 2011).</t>
  </si>
  <si>
    <t>M Nishiyama, A Hadid, H Takeshima and ..., "Facial deblur inference using subspace analysis for recognition of blurred faces", IEEE Transactions on Pattern Analysis and Machine Intelligence (PAMI) (ieeexplore.ieee.org, 2011).</t>
  </si>
  <si>
    <t>Y Hacohen, E Shechtman and ..., "Deblurring by example using dense correspondence", IEEEConference on Computer Vision (2013), 2013 (cv-foundation.org, 2013).</t>
  </si>
  <si>
    <t>Y Tendero, JM Morel and B Rougé, "The flutter shutter paradox", SIAM Journal on Imaging Sciences (SIAM, 2013).</t>
  </si>
  <si>
    <t>MW Tao, J Malik and R Ramamoorthi, "Sharpening Out of Focus Images using High-Frequency Transfer", Computer Graphics Forum (Wiley Online Library, 2013).</t>
  </si>
  <si>
    <t>Y Tendero, "Mathematical theory of the flutter shutter" Phd  Thesis, ÉCOLE NORMALE SUPÉRIEURE DE CACHAN Doctoral School of Practical Sciences 2012.</t>
  </si>
  <si>
    <t>T Li, DW Zhang, Y Fu and ..., "Motion blur removal for humanoid robots", 2012 IEEE International Conference on Automation and Logistics (ieeexplore.ieee.org, 2012).</t>
  </si>
  <si>
    <t>J Li, C Zhang, J Hu and W Deng, "Blur-Robust Face Recognition via Transformation Learning", Asian Conference on Computer Vision (Springer, 2014).</t>
  </si>
  <si>
    <t>C Inoshita, Y Mukaigawa and Y Yagi, "Ringing Detector for Deblurring based on Frequency Analysis of PSF",IPSJ Transactions on Computer Vision and Applications ( 2012).</t>
  </si>
  <si>
    <t>GM Raj, "Noise Insensitive Adaptive Wavelet Filtered Face Recognition In Blurred Images",JOURNAL OF RESEARCH INNOVATIONS IN
ENGINEERING AND TECHNOLOGY, 2014</t>
  </si>
  <si>
    <t xml:space="preserve">Cosmin Ancuti, Codruta O. Ancuti and  Philippe Bekaert. "Video Super-Resolution Using High Quality Photographs". In Proceedings of 35th IEEE International Conference on Acoustics, Speech, and Signal Processing (IEEE ICASSP), pg. 862 - 865 , ISBN: 978-1-4244-4295-9, ISSN 1520-6149, Dallas, USA, 2010. </t>
  </si>
  <si>
    <t>S Najafi and S Shirani, "Regularization function for video super-resolution using auxiliary high resolution still images", 2012 Conference Record of the Forty Sixth Asilomar Conference on Signals, Systems and Computers (ieeexplore.ieee.org, 2012).</t>
  </si>
  <si>
    <t>J Ge, J Liu, C Ge and X Yang, "A robust video super-resolution based on adaptive overlapped block motion compensation", Signal-Image Technology &amp; Internet … (ieeexplore.ieee.org, 2013).</t>
  </si>
  <si>
    <t>T Richter, J Seiler, W Schnurrer and ..., "Robust super-resolution for mixed-resolution multiview image plus depth data", IEEE Transactions on Image Processing (ieeexplore.ieee.org, 2016).</t>
  </si>
  <si>
    <t>J Ge, J Liu, Y Zhao and B Zhang, "A resolution enhancement algorithm for an asymmetric resolution stereo video", EURASIP Journal on Image and Video Processing (2015).</t>
  </si>
  <si>
    <t>Y Li, X Li, Z Fu and W Zhong, "Multiview Video Super-Resolution via Information Extraction and Merging", Proceedings of the 2016 ACM on Multimedia  (dl.acm.org, 2016).</t>
  </si>
  <si>
    <t>Y Zhang, Z Gan, X Zhu and M Cao, "Adaptive video back projection super-resolution method using non-local prior", Signal Processing (ICSP), … (ieeexplore.ieee.org, 2012).</t>
  </si>
  <si>
    <t>Z Fu, Y Li, J Xu, H Wu and Y Lai, "Super resolution for multiview mixed resolution images in transform-domain with optimal weight", Multimedia Tools and Applications (Springer, 2016).</t>
  </si>
  <si>
    <t>YJ Chen, JJ Leou and HH Hsiao, "Super-Resolution Reconstruction for Mixed Resolution Videos Using Key Frames and Adaptive Detail Warping", Lecture Notes in Electrical Engineering 278:267-274 ·  2014 (Springer, 2014).</t>
  </si>
  <si>
    <t>T Richter, J Seiler, W Schnurrer and ..., "Super-resolution for mixed-resolution multiview image plus depth data using a novel two-stage high-frequency extrapolation method for occluded areas", IEEE International Conference on Image Processing (ICIP), (ieeexplore.ieee.org, 2015).</t>
  </si>
  <si>
    <r>
      <t>Cosmin Ancuti, Codruta O. Ancuti "</t>
    </r>
    <r>
      <rPr>
        <b/>
        <i/>
        <sz val="12"/>
        <color rgb="FF0070C0"/>
        <rFont val="Calibri"/>
        <family val="2"/>
      </rPr>
      <t>Effective Contrast-Based Dehazing for Robust Image Matching. </t>
    </r>
    <r>
      <rPr>
        <b/>
        <sz val="12"/>
        <color rgb="FF0070C0"/>
        <rFont val="Calibri"/>
        <family val="2"/>
      </rPr>
      <t>IEEE Geoscience and Remote Sensing Letters, accepted for publication,vol  11(12), March, 2014. impact factor 2.228.</t>
    </r>
  </si>
  <si>
    <t>Z Dong and B Yong-qiang, "A novel fast haze removal technique for single image using image pyramid", Control Conference (CCC), 2015 34th … (ieeexplore.ieee.org, 2015).</t>
  </si>
  <si>
    <t>S Priyalakshmi and S Eswaran, "Robust &amp; Secured Image Authentication System by Watermarking &amp; Iris Biometric", Biometrics and Bioinformatics (ciitresearch.org, 2015).</t>
  </si>
  <si>
    <t>S Lee, S Yun, JH Nam, CS Won and ..., "A review on dark channel prior based image dehazing algorithms",EURASIP Journal on Image and Video Processing (2016)</t>
  </si>
  <si>
    <t>A Thomas and M Azath, "A Survey on Image and Video Dehazing" (ijcseonline.org, 2015).</t>
  </si>
  <si>
    <t>Codruta O. Ancuti, Cosmin Ancuti,  Chris Hermans and  Philippe Bekaert. "Image and  Video Decolorization by Fusion". In Lecture Notes in Computer Science, Springer, 2011.</t>
  </si>
  <si>
    <t>D Hafner and J Weickert, "Variational Image Fusion with Optimal Local Contrast", Computer Graphics Forum (Wiley Online Library, 2016).</t>
  </si>
  <si>
    <t>Y Tao, Y Shen, B Sheng, P Li and E Wu, "Temporal coherent video decolorization using proximity optimization", Proceedings of the 33rd ComputerGraphics International (dl.acm.org, 2016).</t>
  </si>
  <si>
    <t>IEEE Transactions on Image processing</t>
  </si>
  <si>
    <t>IEEE TRANSACTIONS ON PATTERN ANALYSIS AND MACHINE INTELLIGENCE</t>
  </si>
  <si>
    <t>IEEE GEOSCIENCE AND REMOTE SENSING LETTERS</t>
  </si>
  <si>
    <t>IEEE Transactions on Geoscience and Remote Sensing</t>
  </si>
  <si>
    <t>ACM Transactions on Graphics</t>
  </si>
  <si>
    <t>Computer Graphics Forum</t>
  </si>
  <si>
    <t>Photogrammetry &amp; Remote Sensing</t>
  </si>
  <si>
    <t>IEEE CVPR 2011</t>
  </si>
  <si>
    <t>IEEE CVPR 2012</t>
  </si>
  <si>
    <t>IEEE CVPR 2013</t>
  </si>
  <si>
    <t>IEEE CVPR 2014</t>
  </si>
  <si>
    <t>IEEE CVPR 2015</t>
  </si>
  <si>
    <t>IEEE ICCV 2011</t>
  </si>
  <si>
    <t>IEEE ICCV 2013</t>
  </si>
  <si>
    <t>IEEE ICCV 2015</t>
  </si>
  <si>
    <t>ECCV 2012</t>
  </si>
  <si>
    <t>ECCV 2014</t>
  </si>
  <si>
    <t>IET Computer Vision</t>
  </si>
  <si>
    <t>Sensors</t>
  </si>
  <si>
    <t>IEEE Transactions on Fuzzy</t>
  </si>
  <si>
    <t>Information Fusion</t>
  </si>
  <si>
    <t>SIFT-CCH: Increasing the SIFT distinctness by color co-occurrence histograms</t>
  </si>
  <si>
    <t xml:space="preserve">STANDARDE MINIMALE SI OBLIGATORII PENTRU CONFERIREA ATESTATULUI DE ABILITARE </t>
  </si>
  <si>
    <t xml:space="preserve">TANDARDE MINIMALE SI OBLIGATORII PENTRU CONFERIREA ATESTATULUI DE ABILITARE </t>
  </si>
  <si>
    <r>
      <t xml:space="preserve">Cosmin Ancuti, </t>
    </r>
    <r>
      <rPr>
        <b/>
        <sz val="10"/>
        <rFont val="Arial"/>
        <family val="2"/>
      </rPr>
      <t>Codruta O. Ancuti</t>
    </r>
    <r>
      <rPr>
        <sz val="10"/>
        <rFont val="Arial"/>
        <family val="2"/>
      </rPr>
      <t xml:space="preserve"> "Effective Contrast-Based Dehazing for Robust Image Matching. IEEE Geoscience and Remote Sensing Letters, accepted for publication,vol  11(12), March, 2014. impact factor 2.228.
</t>
    </r>
  </si>
  <si>
    <r>
      <rPr>
        <b/>
        <sz val="10"/>
        <rFont val="Arial"/>
        <family val="2"/>
      </rPr>
      <t>Codruta O. Ancuti</t>
    </r>
    <r>
      <rPr>
        <sz val="10"/>
        <rFont val="Arial"/>
        <family val="2"/>
      </rPr>
      <t>, Cosmin Ancuti . " Single image dehazing by multi-scale fusion ". IEEE Transactions on Image Processing, 22(8):3271-82, Aug, 2013, impact factor 3.735.</t>
    </r>
  </si>
  <si>
    <r>
      <t xml:space="preserve">Cosmin Ancuti, </t>
    </r>
    <r>
      <rPr>
        <b/>
        <sz val="10"/>
        <color theme="1"/>
        <rFont val="Arial"/>
        <family val="2"/>
      </rPr>
      <t>Codruta O. Ancuti</t>
    </r>
    <r>
      <rPr>
        <sz val="10"/>
        <color theme="1"/>
        <rFont val="Arial"/>
        <family val="2"/>
      </rPr>
      <t xml:space="preserve">  and Philippe Bekaert, "An Efficient Two Steps Algorithm for Wide Baseline Image Matching". Journal of Visual Computer, 25 : 5-7, pp. 677 - 686, Wiley &amp; sons, ISSN 0178-2789, Dec. 2009.  impact factor 1.06.</t>
    </r>
  </si>
  <si>
    <r>
      <t xml:space="preserve">Cosmin Ancuti, </t>
    </r>
    <r>
      <rPr>
        <b/>
        <sz val="10"/>
        <color theme="1"/>
        <rFont val="Arial"/>
        <family val="2"/>
      </rPr>
      <t>Codruta O. Ancuti</t>
    </r>
    <r>
      <rPr>
        <sz val="10"/>
        <color theme="1"/>
        <rFont val="Arial"/>
        <family val="2"/>
      </rPr>
      <t xml:space="preserve"> and Philippe Bekaert, "Deblurring by Matching". In Computer  Graphics  Forum ,Vol. 28, Nr. 2, pp. 619 – 628, Blackwell publishing, 2009. impact factor 1.542.</t>
    </r>
  </si>
  <si>
    <r>
      <rPr>
        <b/>
        <sz val="10"/>
        <color theme="1"/>
        <rFont val="Arial"/>
        <family val="2"/>
      </rPr>
      <t>Codruta O. Ancuti</t>
    </r>
    <r>
      <rPr>
        <sz val="10"/>
        <color theme="1"/>
        <rFont val="Arial"/>
        <family val="2"/>
      </rPr>
      <t>, Cosmin Ancuti, Christophe De Vleeschouwer and Alan C. Bovik “Single-Scale Fusion: An Effective Approach to Merging Images”. IEEE Transactions on Image Processing, October, 2016. impact factor 3.735.</t>
    </r>
  </si>
  <si>
    <t xml:space="preserve">Cosmin Ancuti, Codruta O. Ancuti,  Christophe De Vleeschouwer and Alan C. Bovik , "Night-time dehazing by fusion. ". In Proceedings of IEEE International Conference on Image Processing (IEEE ICIP), ISBN: 978-1-4673-9961-6,  ISSN: 2381-8549, Phoenix, USA, Sept., 2016. </t>
  </si>
  <si>
    <t xml:space="preserve">Cosmin Ancuti, Codruta O. Ancuti and Christophe De Vleeschouwer, " D-HAZY: A dataset to evaluate quantitatively dehazing algorithms". In Proceedings of IEEE International Conference on Image Processing (IEEE ICIP), ISBN: 978-1-4673-9961-6,  ISSN: 2381-8549, Phoenix, USA, Sept., 2016. </t>
  </si>
  <si>
    <t xml:space="preserve">Cosmin Ancuti and Codruta O. Ancuti, “Laplacian-guided image decolorization". In Proceedings of IEEE International Conference on Image Processing (IEEE ICIP), ISBN: 978-1-4673-9961-6,  ISSN: 2381-8549, Phoenix, USA, Sept., 2016. </t>
  </si>
  <si>
    <t xml:space="preserve">Codruta O. Ancuti, " Variational Segmentation under Variable Illumination Conditions". International Symposium ELMAR-2016, Zadar, Croatia, Sept., 2016. </t>
  </si>
  <si>
    <t xml:space="preserve">Cosmin Ancuti, Codruta O. Ancuti,  Christophe De Vleeschouwer and Alan C. Bovik ,"Multi-scale Underwater Descattering". In Proceedings of International Conference on Pattern Recognition (ICPR 2016), Cancun, Mexico, Dec., 2016. </t>
  </si>
  <si>
    <t>Cosmin Ancuti, Codruta O. Ancuti,  and  Philippe Bekaert, "Enhancing Underwater Images and Videos by Fusion", In  Proc. IEEE Computer Vision and Pattern Recognition (IEEE CVPR),  Providence, USA, 16-21 June 2012,   ISBN 978-1-4673-1228-8.</t>
  </si>
  <si>
    <t>Cosmin Ancuti , Codruta O. Ancuti  and  P. Bekaert. "Fusion-based Restoration of the Underwater Images".  IEEE International Conference on Image Processing  (IEEE ICIP), Brussels, Belgium, Sept, 2011, ISBN: 978-1-4577-1303-3</t>
  </si>
  <si>
    <t>Mark Gerrits, Bert de Decker, Cosmin Ancuti,  Codruta O. Ancuti, Tom Haber, and  Philippe Bekaert, "Stroke-based Creation of Depth Maps".   IEEE International Conference on Multimedia &amp; Expo,  (IEEE ICME), Barcelona, Spain, July, 2011, ISBN: 978-1-61284-350-6 (top 15% accepted papers).</t>
  </si>
  <si>
    <t>Codruta O. Ancuti, Cosmin Ancuti and  Philippe Bekaert, "Enhancing by Saliency-guided Decolorization", In  Proc. IEEE Computer Vision and Pattern Recognition (IEEE CVPR),  Colorado Springs, USA,  June, 2011, (22% rate of acceptance), ISBN: 978-1-4577-0395-9</t>
  </si>
  <si>
    <t>Coduta O. Ancuti, Cosmin Ancuti  and Philippe Bekaert, "Enhancing Underwater Images by Fusion". In Conference Abstracts and Applications ACM SIGGRAPH , Vancouver, Canada, August, 2011.</t>
  </si>
  <si>
    <t>Codruta O. Ancuti, Cosmin Ancuti and  Philippe Bekaert. "Decolorizing Images for Robust Matching". In Proceedings of 17th IEEE International Conference on Image Processing  (IEEE ICIP), pg. 149- 153  , ISBN: 978-1-4244-7993-1  ISSN: 1522-4880, Hong Kong ,September, 2010. (oral -20% rate of acceptance).</t>
  </si>
  <si>
    <t>Cosmin Ancuti, Codruta O. Ancuti and  Philippe Bekaert. "Video Super-Resolution Using High Quality Photographs". In Proceedings of 35th IEEE International Conference on Acoustics, Speech, and Signal Processing (IEEE ICASSP), pg. 862 - 865 , ISBN: 978-1-4244-4295-9, ISSN 1520-6149, Dallas, USA, 2010. (oral - 20% rate of acceptance).</t>
  </si>
  <si>
    <t xml:space="preserve">Codruta O. Ancuti, Cosmin Ancuti and  Philippe Bekaert. "CC-SIFT: Exploiting Chromatic Contrast for Wide-Baseline Matching". In Proceedings of 35th IEEE International Conference on Acoustics, Speech, and Signal Processing (IEEE ICASSP), pg. 938 - 941  , ISBN: 978-1-4244-4295-9, ISSN 1520-6149, Dallas, USA, 2010. </t>
  </si>
  <si>
    <t>Coduta O. Ancuti, Cosmin Ancuti  and Philippe Bekaert, " Layer-based Single Image Dehazing by Per-Pixel Haze Detection ". In Conference Abstracts and Applications ACM SIGGRAPH  ASIA,  Seoul, Korea, December, 2010.</t>
  </si>
  <si>
    <t>Coduta O. Ancuti, Cosmin Ancuti  and Philippe Bekaert "Fusion-based Image And Video Decolorization", In Conference Abstracts and Applications ACM SIGGRAPH ASIA,  Seoul, Korea, December, 2010.</t>
  </si>
  <si>
    <t>Cosmin Ancuti , Codruta O.Ancuti and  Philippe Bekaert. A Patch-Based Approach to Restore Videos Using Additional Stills ". In Proceedings of  IEEE ELMAR , ISBN: 978-1-4244-6371-8,  pg  143-146, Zadar, Croatia, 2010.</t>
  </si>
  <si>
    <t>Codruta O. Ancuti, Cosmin Ancuti and  Philippe Bekaert. " Guiding visual attention in grayscale images for auditory substitution systems  ". In Proceedings of  IEEE ELMAR , ISBN: 978-1-4244-6371-8,  pg  139-142, Zadar, Croatia, 2010</t>
  </si>
  <si>
    <t>Coduta O. Ancuti, Cosmin Ancuti  and Philippe Bekaert "An Effective Grayscale Conversion with Applications to Image Enhancement", In Conference Abstracts and Applications ACM SIGGRAPH ASIA, Yokohama, Japan, December, 2009.</t>
  </si>
  <si>
    <t>Cosmin Ancuti, Coduta O. Ancuti  and Philippe Bekaert, "Image Deblurring by Corresponding  Regions". In Conference Abstracts and Applications ACM SIGGRAPH,  Los Angeles, USA, August 11-15, 2008.</t>
  </si>
  <si>
    <t>Cosmin Ancuti, Codruta O. Ancuti  and Philippe Bekaert, "Robust matching of images across large viewpoint changes". In Proceedings of Visualization, Imaging and Image Processing (VIIP 2008), Palma de Mallorca, Spain, September 1-3 , 2008.</t>
  </si>
  <si>
    <t>Codruta O. Ancuti, Cosmin Ancuti  and Philippe Bekaert, "ColEnViSon: Color Enhanced Visual Sonifier. A Polyphonic Audio Texture and Salient Scene Analysis.". In Proceedings of International Conference on Computer Vision Theory and Applications (VISAPP), Lisbon, Portugal,  February 5-8,  2009.</t>
  </si>
  <si>
    <t>Cosmin Ancuti, Codruta O. Ancuti  and Philippe Bekaert, "A Framework to Improve Matching Results of Widely  Separated Views". In Proceedings of International Conference on  Computer Vision Theory and Applications (VISAPP), Vol. 1, pg. 474-480, ISBN: 978-989-674-028-3 , Angers, France,  May 17-21,  2010.</t>
  </si>
  <si>
    <t>Codruta O. Ancuti, Cosmin Ancuti  and Philippe Bekaert, " Robust Grayscale Conversion for Vision-Substitution Systems". In Proceedings of International Conference on Computer Vision Theory and Applications (VISAPP), Vol. 1, pg. 130-136, ISBN: 978-989-674-028-3 , Angers, France,  May 17-21,  2010.</t>
  </si>
  <si>
    <t>Nvidia Hardware Grant Tesla K40 no.212  2016-2017 (5800 Euro)</t>
  </si>
  <si>
    <t>Codruta O. Ancuti, Cosmin Ancuti and Philippe Bekaert, "Active Systems Decisions Enhancement Using User Model in Pervasive Computing Enviroments" In Proceedings of   IEEE International Conference on Pervasive Services, July 15-20 , 2007.ISBN: 1-4244-1325-7</t>
  </si>
  <si>
    <t>Codruta O. Ancuti, Michele Fumarola, Steven Palmaers, Kris Luyten, Karin Coninx, General Adaptable Services Manager for Pervasive Computing Environments, Proc. of IEEE ITI 2007.ISBN: 953-7138-09-7</t>
  </si>
  <si>
    <t>Codruta O. Ancuti, Cosmin Ancuti  and Philippe Bekaert, "Preserving visual saliency in image to sound substitution systems". In Proceedings of SPIE Human Vision and Electronic Imaging  (HVEI 2009), San Jose, USA,  January 19-21 , 2009.</t>
  </si>
  <si>
    <r>
      <rPr>
        <b/>
        <sz val="10"/>
        <rFont val="Arial"/>
        <family val="2"/>
      </rPr>
      <t>Codruta O. Ancuti</t>
    </r>
    <r>
      <rPr>
        <sz val="10"/>
        <rFont val="Arial"/>
        <family val="2"/>
      </rPr>
      <t>, Cosmin Ancuti, Chris Hermans and  Philippe Bekaert. "A Fast Semi-Inverse Approach to Detect and  Remove the Haze from a Single Image". Book chapter in Computer Vision – ACCV 2010, (LNCS), Volume 6493,   pp 501-514, Springer, 2011, ISBN 978-3-642-19308-8, Springer-Verlag Berlin Heidelberg 2011</t>
    </r>
  </si>
  <si>
    <r>
      <t xml:space="preserve">Cosmin Ancuti, </t>
    </r>
    <r>
      <rPr>
        <b/>
        <sz val="10"/>
        <rFont val="Arial"/>
        <family val="2"/>
      </rPr>
      <t>Codruta O. Ancuti</t>
    </r>
    <r>
      <rPr>
        <sz val="10"/>
        <rFont val="Arial"/>
        <family val="2"/>
      </rPr>
      <t xml:space="preserve"> and  P. Bekaert. "Single Image Restoration of Outdoor Scenes". Book chapter in Lecture Notes in Computer Science, Volume 6855,  pp 245-252. Springer, 2011, ISBN 978-3-642-23677-8, Springer-Verlag Berlin Heidelberg 2010</t>
    </r>
  </si>
  <si>
    <r>
      <rPr>
        <b/>
        <sz val="10"/>
        <rFont val="Arial"/>
        <family val="2"/>
      </rPr>
      <t>Codruta O. Ancuti</t>
    </r>
    <r>
      <rPr>
        <sz val="10"/>
        <rFont val="Arial"/>
        <family val="2"/>
      </rPr>
      <t>, Cosmin Ancuti,  Chris Hermans and  Philippe Bekaert. "Image and  Video Decolorization by Fusion".  Book chapter in Computer Vision – ACCV 2010, (LNCS), Volume 6492, pp 79-92,  Springer, 2011, ISBN 978-3-642-19314-9, Springer-Verlag Berlin Heidelberg 2011.</t>
    </r>
  </si>
  <si>
    <t>3D Video-based navigation aids for visually impaired,  Belgium, BOF08N01 2007-2011, (152.200 Euro)</t>
  </si>
  <si>
    <t>Sl.Dr. Ing. Codruta. O . Ancuti</t>
  </si>
  <si>
    <t>Marie Curie Grant (Marie Curie Actions of FP7 under REA grant agreement no. 600388, ACCIO Grant
: TECSPR14-2-0023) - 2015-2017 (128.920 Euro)</t>
  </si>
  <si>
    <t xml:space="preserve"> </t>
  </si>
  <si>
    <r>
      <t xml:space="preserve">Cosmin Ancuti, </t>
    </r>
    <r>
      <rPr>
        <b/>
        <sz val="10"/>
        <rFont val="Arial"/>
        <family val="2"/>
      </rPr>
      <t>Codruta O. Ancuti,</t>
    </r>
    <r>
      <rPr>
        <sz val="10"/>
        <rFont val="Arial"/>
        <family val="2"/>
      </rPr>
      <t xml:space="preserve"> “Processing Images by Local Information”, ISBN, 978-973-108-431-2, ArTPress, 2011. 202 pagini ISBN 978-973-108-431-2</t>
    </r>
  </si>
  <si>
    <r>
      <rPr>
        <b/>
        <sz val="10"/>
        <rFont val="Arial"/>
        <family val="2"/>
      </rPr>
      <t>Codruta O. Ancuti</t>
    </r>
    <r>
      <rPr>
        <sz val="10"/>
        <rFont val="Arial"/>
        <family val="2"/>
      </rPr>
      <t>: Laboratoare "Programarea si utilizarea calculatoarelor "</t>
    </r>
  </si>
  <si>
    <t>IEEE Transactions on Circuits and Systems for Video Technology</t>
  </si>
  <si>
    <r>
      <rPr>
        <b/>
        <sz val="10"/>
        <rFont val="Arial"/>
        <family val="2"/>
      </rPr>
      <t>Codruta O. Ancuti</t>
    </r>
    <r>
      <rPr>
        <sz val="10"/>
        <rFont val="Arial"/>
        <family val="2"/>
      </rPr>
      <t xml:space="preserve">, Cosmin Ancuti:  "Real Time Image Processing" (curs predat la Univ. din Bremen in 2015 si 2016)  </t>
    </r>
  </si>
  <si>
    <r>
      <t xml:space="preserve">Cosmin Ancuti, </t>
    </r>
    <r>
      <rPr>
        <b/>
        <sz val="10"/>
        <rFont val="Arial"/>
        <family val="2"/>
      </rPr>
      <t>Codruta O. Ancuti</t>
    </r>
    <r>
      <rPr>
        <sz val="10"/>
        <rFont val="Arial"/>
        <family val="2"/>
      </rPr>
      <t>, "Simularea circuitelor electronice cu Multisim", ArTPress, 2015. 102 pagini, ISBN 978-973-108-619-4</t>
    </r>
  </si>
</sst>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amily val="2"/>
    </font>
    <font>
      <sz val="8"/>
      <name val="Arial"/>
      <family val="2"/>
    </font>
    <font>
      <b/>
      <sz val="10"/>
      <name val="Arial"/>
      <family val="2"/>
    </font>
    <font>
      <b/>
      <sz val="14"/>
      <name val="Arial"/>
      <family val="2"/>
    </font>
    <font>
      <sz val="10"/>
      <name val="Arial"/>
      <family val="2"/>
    </font>
    <font>
      <sz val="10"/>
      <color theme="1"/>
      <name val="Arial"/>
      <family val="2"/>
    </font>
    <font>
      <b/>
      <sz val="14"/>
      <color theme="1"/>
      <name val="Arial"/>
      <family val="2"/>
    </font>
    <font>
      <b/>
      <sz val="10"/>
      <color theme="1"/>
      <name val="Arial"/>
      <family val="2"/>
    </font>
    <font>
      <b/>
      <sz val="12"/>
      <name val="Arial"/>
      <family val="2"/>
    </font>
    <font>
      <b/>
      <sz val="14"/>
      <color rgb="FFFF0000"/>
      <name val="Arial"/>
      <family val="2"/>
    </font>
    <font>
      <b/>
      <i/>
      <sz val="14"/>
      <color rgb="FFFF0000"/>
      <name val="Arial"/>
      <family val="2"/>
    </font>
    <font>
      <b/>
      <sz val="16"/>
      <name val="Arial"/>
      <family val="2"/>
    </font>
    <font>
      <sz val="12"/>
      <name val="Arial"/>
      <family val="2"/>
    </font>
    <font>
      <b/>
      <sz val="16"/>
      <color theme="1"/>
      <name val="Arial"/>
      <family val="2"/>
    </font>
    <font>
      <b/>
      <sz val="12"/>
      <color theme="1"/>
      <name val="Arial"/>
      <family val="2"/>
    </font>
    <font>
      <b/>
      <i/>
      <sz val="10"/>
      <color rgb="FF00B050"/>
      <name val="Arial"/>
      <family val="2"/>
    </font>
    <font>
      <b/>
      <i/>
      <sz val="11"/>
      <color rgb="FF00B050"/>
      <name val="Arial"/>
      <family val="2"/>
    </font>
    <font>
      <sz val="14"/>
      <name val="Arial"/>
      <family val="2"/>
    </font>
    <font>
      <b/>
      <sz val="10"/>
      <color rgb="FF00B050"/>
      <name val="Arial"/>
      <family val="2"/>
    </font>
    <font>
      <i/>
      <sz val="10"/>
      <color rgb="FF00B050"/>
      <name val="Arial"/>
      <family val="2"/>
    </font>
    <font>
      <sz val="9"/>
      <color rgb="FF000000"/>
      <name val="Calibri"/>
      <family val="2"/>
      <scheme val="minor"/>
    </font>
    <font>
      <sz val="9"/>
      <name val="Calibri"/>
      <family val="2"/>
      <scheme val="minor"/>
    </font>
    <font>
      <sz val="9"/>
      <color theme="1"/>
      <name val="Calibri"/>
      <family val="2"/>
      <scheme val="minor"/>
    </font>
    <font>
      <sz val="8"/>
      <name val="Calibri"/>
      <family val="2"/>
    </font>
    <font>
      <sz val="8"/>
      <color rgb="FF000000"/>
      <name val="Calibri"/>
      <family val="2"/>
    </font>
    <font>
      <sz val="12"/>
      <color indexed="8"/>
      <name val="Calibri"/>
      <family val="2"/>
      <charset val="238"/>
    </font>
    <font>
      <b/>
      <sz val="12"/>
      <color rgb="FF0070C0"/>
      <name val="Calibri"/>
      <family val="2"/>
    </font>
    <font>
      <sz val="8"/>
      <color rgb="FFFF0000"/>
      <name val="Calibri"/>
      <family val="2"/>
    </font>
    <font>
      <sz val="10"/>
      <color rgb="FFFF0000"/>
      <name val="Arial"/>
      <family val="2"/>
    </font>
    <font>
      <b/>
      <i/>
      <sz val="12"/>
      <color rgb="FF0070C0"/>
      <name val="Calibri"/>
      <family val="2"/>
    </font>
    <font>
      <sz val="12"/>
      <name val="Cambria"/>
      <family val="1"/>
    </font>
    <font>
      <sz val="9"/>
      <name val="Calibri"/>
      <family val="2"/>
    </font>
    <font>
      <b/>
      <sz val="10"/>
      <color rgb="FF0070C0"/>
      <name val="Arial"/>
      <family val="2"/>
    </font>
    <font>
      <sz val="10"/>
      <color rgb="FF7030A0"/>
      <name val="Arial"/>
      <family val="2"/>
    </font>
    <font>
      <sz val="8"/>
      <color rgb="FF7030A0"/>
      <name val="Calibri"/>
      <family val="2"/>
    </font>
  </fonts>
  <fills count="2">
    <fill>
      <patternFill patternType="none"/>
    </fill>
    <fill>
      <patternFill patternType="gray125"/>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40">
    <xf numFmtId="0" fontId="0" fillId="0" borderId="0" xfId="0"/>
    <xf numFmtId="0" fontId="0" fillId="0" borderId="1" xfId="0" applyBorder="1"/>
    <xf numFmtId="0" fontId="0" fillId="0" borderId="0" xfId="0" applyBorder="1"/>
    <xf numFmtId="0" fontId="0" fillId="0" borderId="2" xfId="0" applyBorder="1"/>
    <xf numFmtId="0" fontId="0" fillId="0" borderId="3" xfId="0" applyBorder="1"/>
    <xf numFmtId="0" fontId="0" fillId="0" borderId="0" xfId="0" applyAlignment="1">
      <alignment horizontal="center" vertical="center"/>
    </xf>
    <xf numFmtId="0" fontId="0" fillId="0" borderId="2" xfId="0" applyBorder="1" applyAlignment="1">
      <alignment horizontal="center" vertical="center"/>
    </xf>
    <xf numFmtId="2" fontId="0" fillId="0" borderId="2" xfId="0" applyNumberFormat="1" applyBorder="1" applyAlignment="1">
      <alignment horizontal="center" vertical="center"/>
    </xf>
    <xf numFmtId="0" fontId="5" fillId="0" borderId="2" xfId="0" applyFont="1" applyBorder="1" applyAlignment="1">
      <alignment wrapText="1"/>
    </xf>
    <xf numFmtId="0" fontId="6" fillId="0" borderId="2" xfId="0" applyFont="1" applyBorder="1" applyAlignment="1">
      <alignment horizontal="center" vertical="center"/>
    </xf>
    <xf numFmtId="0" fontId="7" fillId="0" borderId="2" xfId="0" applyFont="1" applyBorder="1" applyAlignment="1">
      <alignment horizontal="center" vertical="center"/>
    </xf>
    <xf numFmtId="2"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2" xfId="0" applyFont="1" applyFill="1" applyBorder="1" applyAlignment="1">
      <alignment wrapText="1"/>
    </xf>
    <xf numFmtId="0" fontId="3" fillId="0" borderId="2" xfId="0" applyFont="1" applyFill="1" applyBorder="1" applyAlignment="1">
      <alignment horizontal="center" wrapText="1"/>
    </xf>
    <xf numFmtId="0" fontId="0" fillId="0" borderId="2" xfId="0" applyBorder="1" applyAlignment="1">
      <alignment horizontal="center" vertical="top"/>
    </xf>
    <xf numFmtId="0" fontId="0" fillId="0" borderId="0" xfId="0" applyBorder="1" applyAlignment="1">
      <alignment vertical="top"/>
    </xf>
    <xf numFmtId="0" fontId="0" fillId="0" borderId="3" xfId="0" applyBorder="1" applyAlignment="1">
      <alignment vertical="top"/>
    </xf>
    <xf numFmtId="2" fontId="7" fillId="0" borderId="2" xfId="0" applyNumberFormat="1" applyFont="1" applyBorder="1" applyAlignment="1">
      <alignment horizontal="center" vertical="center"/>
    </xf>
    <xf numFmtId="0" fontId="3" fillId="0" borderId="2" xfId="0" applyFont="1" applyBorder="1" applyAlignment="1">
      <alignment wrapText="1"/>
    </xf>
    <xf numFmtId="0" fontId="4" fillId="0" borderId="2" xfId="0" applyFont="1" applyBorder="1" applyAlignment="1">
      <alignment horizontal="center" wrapText="1"/>
    </xf>
    <xf numFmtId="0" fontId="7" fillId="0" borderId="2" xfId="0" applyFont="1" applyBorder="1" applyAlignment="1">
      <alignment horizontal="center" wrapText="1"/>
    </xf>
    <xf numFmtId="0" fontId="3" fillId="0" borderId="2" xfId="0" applyFont="1" applyBorder="1" applyAlignment="1">
      <alignment horizont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wrapText="1"/>
    </xf>
    <xf numFmtId="0" fontId="9" fillId="0" borderId="0" xfId="0" applyFont="1" applyAlignment="1">
      <alignment horizontal="center" vertical="center" wrapText="1"/>
    </xf>
    <xf numFmtId="0" fontId="0" fillId="0" borderId="4" xfId="0" applyBorder="1" applyAlignment="1">
      <alignment horizontal="center" vertical="center"/>
    </xf>
    <xf numFmtId="0" fontId="0" fillId="0" borderId="4" xfId="0" applyBorder="1" applyAlignment="1">
      <alignment wrapText="1"/>
    </xf>
    <xf numFmtId="0" fontId="6" fillId="0" borderId="0" xfId="0" applyFont="1" applyBorder="1" applyAlignment="1">
      <alignment horizontal="center" vertical="center"/>
    </xf>
    <xf numFmtId="0" fontId="7" fillId="0" borderId="0" xfId="0" applyFont="1" applyBorder="1" applyAlignment="1">
      <alignment horizontal="center" wrapText="1"/>
    </xf>
    <xf numFmtId="0" fontId="7"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wrapText="1"/>
    </xf>
    <xf numFmtId="0" fontId="5" fillId="0" borderId="0" xfId="0" applyFont="1" applyBorder="1" applyAlignment="1">
      <alignment vertical="top" wrapText="1"/>
    </xf>
    <xf numFmtId="2" fontId="0" fillId="0" borderId="0" xfId="0" applyNumberFormat="1" applyBorder="1" applyAlignment="1">
      <alignment horizontal="center" vertical="center"/>
    </xf>
    <xf numFmtId="0" fontId="0" fillId="0" borderId="0" xfId="0" applyBorder="1" applyAlignment="1">
      <alignment horizontal="center" vertical="top"/>
    </xf>
    <xf numFmtId="0" fontId="6" fillId="0" borderId="0" xfId="0" applyFont="1" applyBorder="1" applyAlignment="1">
      <alignment vertical="top" wrapText="1"/>
    </xf>
    <xf numFmtId="0" fontId="6" fillId="0" borderId="0" xfId="0" applyFont="1" applyBorder="1" applyAlignment="1">
      <alignment wrapText="1"/>
    </xf>
    <xf numFmtId="0" fontId="0" fillId="0" borderId="0" xfId="0" applyFill="1" applyBorder="1" applyAlignment="1">
      <alignment horizontal="center" vertical="center"/>
    </xf>
    <xf numFmtId="0" fontId="5" fillId="0" borderId="0" xfId="0" applyFont="1" applyBorder="1" applyAlignment="1">
      <alignment wrapText="1"/>
    </xf>
    <xf numFmtId="0" fontId="0" fillId="0" borderId="0" xfId="0" applyFill="1" applyBorder="1" applyAlignment="1">
      <alignment horizontal="center" vertical="top"/>
    </xf>
    <xf numFmtId="0" fontId="3" fillId="0" borderId="0" xfId="0" applyFont="1" applyBorder="1" applyAlignment="1">
      <alignment horizontal="center" wrapText="1"/>
    </xf>
    <xf numFmtId="2" fontId="7" fillId="0" borderId="0" xfId="0" applyNumberFormat="1" applyFont="1" applyBorder="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horizontal="left" vertical="top" wrapText="1"/>
    </xf>
    <xf numFmtId="0" fontId="3" fillId="0" borderId="0" xfId="0" applyFont="1" applyBorder="1" applyAlignment="1">
      <alignment horizontal="center" vertical="center" wrapText="1"/>
    </xf>
    <xf numFmtId="2" fontId="4" fillId="0" borderId="0" xfId="0" applyNumberFormat="1" applyFont="1" applyBorder="1" applyAlignment="1">
      <alignment horizontal="center" vertical="center"/>
    </xf>
    <xf numFmtId="0" fontId="5" fillId="0" borderId="0" xfId="0" applyFont="1" applyFill="1" applyBorder="1" applyAlignment="1">
      <alignment wrapText="1"/>
    </xf>
    <xf numFmtId="0" fontId="5" fillId="0" borderId="0" xfId="0" applyFont="1" applyBorder="1" applyAlignment="1">
      <alignment horizontal="center" vertical="center"/>
    </xf>
    <xf numFmtId="0" fontId="6" fillId="0" borderId="0" xfId="0" applyFont="1" applyFill="1" applyBorder="1" applyAlignment="1">
      <alignment wrapText="1"/>
    </xf>
    <xf numFmtId="0" fontId="3" fillId="0" borderId="0" xfId="0" applyFont="1" applyFill="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wrapText="1"/>
    </xf>
    <xf numFmtId="2" fontId="10"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wrapText="1"/>
    </xf>
    <xf numFmtId="4" fontId="10" fillId="0" borderId="0" xfId="0" applyNumberFormat="1" applyFont="1" applyBorder="1" applyAlignment="1">
      <alignment horizontal="center" vertical="center"/>
    </xf>
    <xf numFmtId="0" fontId="11" fillId="0" borderId="0" xfId="0" applyFont="1" applyBorder="1" applyAlignment="1">
      <alignment horizontal="center" wrapText="1"/>
    </xf>
    <xf numFmtId="0" fontId="3" fillId="0" borderId="0" xfId="0" applyFont="1" applyBorder="1" applyAlignment="1">
      <alignment horizontal="left" wrapText="1"/>
    </xf>
    <xf numFmtId="1" fontId="10" fillId="0" borderId="0" xfId="0" applyNumberFormat="1" applyFont="1" applyBorder="1" applyAlignment="1">
      <alignment horizontal="center" vertical="center"/>
    </xf>
    <xf numFmtId="3" fontId="10" fillId="0" borderId="0" xfId="0" applyNumberFormat="1" applyFont="1" applyBorder="1" applyAlignment="1">
      <alignment horizontal="center" vertical="center"/>
    </xf>
    <xf numFmtId="3" fontId="4" fillId="0" borderId="0" xfId="0" applyNumberFormat="1" applyFont="1" applyBorder="1" applyAlignment="1">
      <alignment horizontal="center" vertical="center"/>
    </xf>
    <xf numFmtId="0" fontId="10" fillId="0" borderId="0" xfId="0" applyFont="1" applyBorder="1" applyAlignment="1">
      <alignment horizont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xf>
    <xf numFmtId="2" fontId="6" fillId="0" borderId="2" xfId="0" applyNumberFormat="1" applyFont="1" applyBorder="1" applyAlignment="1">
      <alignment horizontal="center" vertical="center"/>
    </xf>
    <xf numFmtId="0" fontId="5" fillId="0" borderId="2" xfId="0" applyFont="1" applyFill="1" applyBorder="1" applyAlignment="1">
      <alignment horizontal="center" wrapText="1"/>
    </xf>
    <xf numFmtId="0" fontId="9" fillId="0" borderId="2" xfId="0" applyFont="1" applyBorder="1" applyAlignment="1">
      <alignment horizontal="center" vertical="center" wrapText="1"/>
    </xf>
    <xf numFmtId="2" fontId="8" fillId="0" borderId="2" xfId="0" applyNumberFormat="1" applyFont="1" applyBorder="1" applyAlignment="1">
      <alignment horizontal="center" vertical="center"/>
    </xf>
    <xf numFmtId="0" fontId="12" fillId="0" borderId="2" xfId="0" applyFont="1" applyBorder="1" applyAlignment="1">
      <alignment horizontal="center" wrapText="1"/>
    </xf>
    <xf numFmtId="0" fontId="13" fillId="0" borderId="2" xfId="0" applyFont="1" applyBorder="1" applyAlignment="1">
      <alignment horizontal="center" vertical="center"/>
    </xf>
    <xf numFmtId="0" fontId="9" fillId="0" borderId="2" xfId="0" applyFont="1" applyBorder="1" applyAlignment="1">
      <alignment horizontal="center" wrapText="1"/>
    </xf>
    <xf numFmtId="0" fontId="14" fillId="0" borderId="2" xfId="0" applyFont="1" applyBorder="1" applyAlignment="1">
      <alignment wrapText="1"/>
    </xf>
    <xf numFmtId="0" fontId="1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2" xfId="0" applyFont="1" applyBorder="1" applyAlignment="1">
      <alignment horizontal="center" wrapText="1"/>
    </xf>
    <xf numFmtId="0" fontId="8" fillId="0" borderId="2" xfId="0" applyFont="1" applyBorder="1" applyAlignment="1">
      <alignment wrapText="1"/>
    </xf>
    <xf numFmtId="2" fontId="15" fillId="0" borderId="2" xfId="0" applyNumberFormat="1" applyFont="1" applyBorder="1" applyAlignment="1">
      <alignment horizontal="center" vertical="center"/>
    </xf>
    <xf numFmtId="0" fontId="15" fillId="0" borderId="2" xfId="0" applyFont="1" applyBorder="1" applyAlignment="1">
      <alignment horizontal="left" wrapText="1"/>
    </xf>
    <xf numFmtId="0" fontId="15" fillId="0" borderId="2" xfId="0" applyFont="1" applyBorder="1" applyAlignment="1">
      <alignment horizontal="center" vertical="center" wrapText="1"/>
    </xf>
    <xf numFmtId="0" fontId="15" fillId="0" borderId="2" xfId="0" applyFont="1" applyBorder="1" applyAlignment="1">
      <alignment wrapText="1"/>
    </xf>
    <xf numFmtId="2" fontId="12" fillId="0" borderId="2" xfId="0" applyNumberFormat="1" applyFont="1" applyBorder="1" applyAlignment="1">
      <alignment horizontal="center" vertical="center"/>
    </xf>
    <xf numFmtId="0" fontId="9" fillId="0" borderId="2" xfId="0" applyFont="1" applyFill="1" applyBorder="1" applyAlignment="1">
      <alignment horizontal="center" wrapText="1"/>
    </xf>
    <xf numFmtId="0" fontId="13" fillId="0" borderId="2" xfId="0" applyFont="1" applyFill="1" applyBorder="1" applyAlignment="1">
      <alignment wrapText="1"/>
    </xf>
    <xf numFmtId="0" fontId="9" fillId="0" borderId="2" xfId="0" applyFont="1" applyBorder="1" applyAlignment="1">
      <alignment horizontal="center" vertical="center"/>
    </xf>
    <xf numFmtId="0" fontId="13" fillId="0" borderId="2" xfId="0" applyFont="1" applyBorder="1" applyAlignment="1">
      <alignment horizontal="center" vertical="center" wrapText="1"/>
    </xf>
    <xf numFmtId="0" fontId="5" fillId="0" borderId="2" xfId="0" applyFont="1" applyBorder="1" applyAlignment="1">
      <alignment horizontal="center" wrapText="1"/>
    </xf>
    <xf numFmtId="2" fontId="12" fillId="0" borderId="2" xfId="0" applyNumberFormat="1" applyFont="1" applyBorder="1" applyAlignment="1">
      <alignment horizontal="center" wrapText="1"/>
    </xf>
    <xf numFmtId="2" fontId="5" fillId="0" borderId="2" xfId="0" applyNumberFormat="1" applyFont="1" applyBorder="1" applyAlignment="1">
      <alignment horizontal="center" wrapText="1"/>
    </xf>
    <xf numFmtId="2" fontId="3" fillId="0" borderId="2" xfId="0" applyNumberFormat="1" applyFont="1" applyBorder="1" applyAlignment="1">
      <alignment horizontal="center" wrapText="1"/>
    </xf>
    <xf numFmtId="0" fontId="0" fillId="0" borderId="2" xfId="0" applyBorder="1" applyAlignment="1">
      <alignment horizontal="center" wrapText="1"/>
    </xf>
    <xf numFmtId="0" fontId="5" fillId="0" borderId="2" xfId="0" applyFont="1" applyBorder="1" applyAlignment="1">
      <alignment horizontal="left" wrapText="1"/>
    </xf>
    <xf numFmtId="2" fontId="9" fillId="0" borderId="2" xfId="0" applyNumberFormat="1" applyFont="1" applyBorder="1" applyAlignment="1">
      <alignment horizontal="center" wrapText="1"/>
    </xf>
    <xf numFmtId="2" fontId="15" fillId="0" borderId="2" xfId="0" applyNumberFormat="1" applyFont="1" applyBorder="1" applyAlignment="1">
      <alignment horizontal="center" vertical="center" wrapText="1"/>
    </xf>
    <xf numFmtId="2" fontId="14" fillId="0" borderId="2" xfId="0" applyNumberFormat="1" applyFont="1" applyBorder="1" applyAlignment="1">
      <alignment horizontal="center" vertical="center" wrapText="1"/>
    </xf>
    <xf numFmtId="0" fontId="8" fillId="0" borderId="0" xfId="0" applyFont="1" applyBorder="1" applyAlignment="1">
      <alignment wrapText="1"/>
    </xf>
    <xf numFmtId="0" fontId="8" fillId="0" borderId="0" xfId="0"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14" fillId="0" borderId="2" xfId="0" applyFont="1" applyBorder="1" applyAlignment="1">
      <alignment horizontal="center" vertical="center"/>
    </xf>
    <xf numFmtId="0" fontId="18" fillId="0" borderId="2" xfId="0" applyFont="1" applyBorder="1" applyAlignment="1">
      <alignment horizontal="center" vertical="center"/>
    </xf>
    <xf numFmtId="2" fontId="9" fillId="0" borderId="2" xfId="0" applyNumberFormat="1" applyFont="1" applyBorder="1" applyAlignment="1">
      <alignment horizontal="center"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23" fillId="0" borderId="2" xfId="0" applyFont="1" applyBorder="1" applyAlignment="1">
      <alignment horizontal="left" vertical="center" wrapText="1"/>
    </xf>
    <xf numFmtId="0" fontId="1" fillId="0" borderId="2" xfId="0" applyFont="1" applyFill="1" applyBorder="1" applyAlignment="1">
      <alignment wrapText="1"/>
    </xf>
    <xf numFmtId="0" fontId="1" fillId="0" borderId="2" xfId="0" applyFont="1" applyFill="1" applyBorder="1" applyAlignment="1">
      <alignment horizontal="center" wrapText="1"/>
    </xf>
    <xf numFmtId="0" fontId="26" fillId="0" borderId="2" xfId="0" applyFont="1" applyBorder="1" applyAlignment="1" applyProtection="1">
      <alignment horizontal="left" vertical="center"/>
      <protection locked="0"/>
    </xf>
    <xf numFmtId="0" fontId="1" fillId="0" borderId="2" xfId="0" applyFont="1" applyBorder="1" applyAlignment="1">
      <alignment wrapText="1"/>
    </xf>
    <xf numFmtId="0" fontId="27" fillId="0" borderId="2" xfId="0" applyFont="1" applyBorder="1" applyAlignment="1">
      <alignment vertical="center" wrapText="1"/>
    </xf>
    <xf numFmtId="0" fontId="1" fillId="0" borderId="2" xfId="0" applyFont="1" applyBorder="1" applyAlignment="1">
      <alignment horizontal="center" wrapText="1"/>
    </xf>
    <xf numFmtId="2" fontId="1" fillId="0" borderId="2" xfId="0" applyNumberFormat="1" applyFont="1" applyBorder="1" applyAlignment="1">
      <alignment horizontal="center" wrapText="1"/>
    </xf>
    <xf numFmtId="0" fontId="24" fillId="0" borderId="2" xfId="0" applyFont="1" applyBorder="1" applyAlignment="1">
      <alignment vertical="center" wrapText="1"/>
    </xf>
    <xf numFmtId="0" fontId="28" fillId="0" borderId="2" xfId="0" applyFont="1" applyBorder="1" applyAlignment="1">
      <alignment vertical="center" wrapText="1"/>
    </xf>
    <xf numFmtId="0" fontId="29" fillId="0" borderId="2" xfId="0" applyFont="1" applyBorder="1" applyAlignment="1">
      <alignment horizontal="center" wrapText="1"/>
    </xf>
    <xf numFmtId="0" fontId="27" fillId="0" borderId="2" xfId="0" applyFont="1" applyBorder="1" applyAlignment="1">
      <alignment horizontal="justify" vertical="center"/>
    </xf>
    <xf numFmtId="0" fontId="31" fillId="0" borderId="2" xfId="0" applyFont="1" applyBorder="1" applyAlignment="1">
      <alignment vertical="center"/>
    </xf>
    <xf numFmtId="0" fontId="1" fillId="0" borderId="2" xfId="0" applyFont="1" applyBorder="1" applyAlignment="1">
      <alignment horizontal="left" wrapText="1"/>
    </xf>
    <xf numFmtId="0" fontId="33" fillId="0" borderId="2" xfId="0" applyFont="1" applyBorder="1" applyAlignment="1">
      <alignment wrapText="1"/>
    </xf>
    <xf numFmtId="0" fontId="34" fillId="0" borderId="2" xfId="0" applyFont="1" applyBorder="1" applyAlignment="1">
      <alignment horizontal="center" vertical="center"/>
    </xf>
    <xf numFmtId="0" fontId="35" fillId="0" borderId="2" xfId="0" applyFont="1" applyBorder="1" applyAlignment="1">
      <alignment vertical="center" wrapText="1"/>
    </xf>
    <xf numFmtId="0" fontId="34" fillId="0" borderId="2" xfId="0" applyFont="1" applyBorder="1" applyAlignment="1">
      <alignment horizontal="center" wrapText="1"/>
    </xf>
    <xf numFmtId="2" fontId="34" fillId="0" borderId="2" xfId="0" applyNumberFormat="1" applyFont="1" applyBorder="1" applyAlignment="1">
      <alignment horizontal="center" wrapText="1"/>
    </xf>
    <xf numFmtId="0" fontId="34" fillId="0" borderId="0" xfId="0" applyFont="1" applyAlignment="1">
      <alignment horizontal="center" vertical="center"/>
    </xf>
    <xf numFmtId="0" fontId="34" fillId="0" borderId="2" xfId="0" applyFont="1" applyBorder="1" applyAlignment="1">
      <alignment wrapText="1"/>
    </xf>
    <xf numFmtId="0" fontId="21" fillId="0" borderId="2" xfId="0" applyFont="1" applyBorder="1" applyAlignment="1">
      <alignment vertical="center" wrapText="1"/>
    </xf>
    <xf numFmtId="0" fontId="22" fillId="0" borderId="2" xfId="0" applyFont="1" applyBorder="1" applyAlignment="1">
      <alignment vertical="center" wrapText="1"/>
    </xf>
    <xf numFmtId="0" fontId="25" fillId="0" borderId="2" xfId="0" applyFont="1" applyBorder="1" applyAlignment="1">
      <alignment vertical="center" wrapText="1"/>
    </xf>
    <xf numFmtId="0" fontId="0" fillId="0" borderId="2" xfId="0" applyBorder="1" applyAlignment="1">
      <alignment wrapText="1"/>
    </xf>
    <xf numFmtId="0" fontId="32" fillId="0" borderId="2" xfId="0" applyFont="1" applyBorder="1" applyAlignment="1">
      <alignment vertical="center" wrapText="1"/>
    </xf>
    <xf numFmtId="2" fontId="4" fillId="0" borderId="2" xfId="0" applyNumberFormat="1" applyFont="1" applyBorder="1" applyAlignment="1">
      <alignment horizontal="center" wrapText="1"/>
    </xf>
    <xf numFmtId="0" fontId="5" fillId="0" borderId="5" xfId="0" applyFont="1" applyBorder="1" applyAlignment="1">
      <alignment wrapText="1"/>
    </xf>
    <xf numFmtId="0" fontId="5" fillId="0" borderId="5" xfId="0" applyFont="1" applyBorder="1" applyAlignment="1">
      <alignment horizontal="center" wrapText="1"/>
    </xf>
    <xf numFmtId="2" fontId="34" fillId="0" borderId="5" xfId="0" applyNumberFormat="1" applyFont="1" applyBorder="1" applyAlignment="1">
      <alignment horizontal="center" wrapText="1"/>
    </xf>
    <xf numFmtId="0" fontId="1"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9"/>
  <sheetViews>
    <sheetView tabSelected="1" view="pageBreakPreview" zoomScaleNormal="75" zoomScaleSheetLayoutView="100" zoomScalePageLayoutView="90" workbookViewId="0">
      <selection activeCell="B25" sqref="B25"/>
    </sheetView>
  </sheetViews>
  <sheetFormatPr defaultRowHeight="12.75" x14ac:dyDescent="0.2"/>
  <cols>
    <col min="1" max="1" width="4.5703125" style="5" customWidth="1"/>
    <col min="2" max="2" width="132.5703125" style="25" customWidth="1"/>
    <col min="3" max="3" width="14.28515625" style="5" customWidth="1"/>
  </cols>
  <sheetData>
    <row r="1" spans="1:3" ht="15.75" x14ac:dyDescent="0.2">
      <c r="A1" s="6"/>
      <c r="B1" s="70" t="s">
        <v>366</v>
      </c>
      <c r="C1" s="6"/>
    </row>
    <row r="2" spans="1:3" ht="15.75" x14ac:dyDescent="0.2">
      <c r="A2" s="6"/>
      <c r="B2" s="70" t="s">
        <v>404</v>
      </c>
      <c r="C2" s="6"/>
    </row>
    <row r="3" spans="1:3" ht="15.75" x14ac:dyDescent="0.2">
      <c r="A3" s="6"/>
      <c r="B3" s="70"/>
      <c r="C3" s="6"/>
    </row>
    <row r="4" spans="1:3" x14ac:dyDescent="0.2">
      <c r="A4" s="6"/>
      <c r="B4" s="133"/>
      <c r="C4" s="6"/>
    </row>
    <row r="5" spans="1:3" ht="18" x14ac:dyDescent="0.25">
      <c r="A5" s="103">
        <v>1</v>
      </c>
      <c r="B5" s="20" t="s">
        <v>2</v>
      </c>
      <c r="C5" s="67" t="s">
        <v>17</v>
      </c>
    </row>
    <row r="6" spans="1:3" ht="14.25" x14ac:dyDescent="0.2">
      <c r="A6" s="6"/>
      <c r="B6" s="19" t="s">
        <v>52</v>
      </c>
      <c r="C6" s="6"/>
    </row>
    <row r="7" spans="1:3" ht="38.25" x14ac:dyDescent="0.2">
      <c r="A7" s="6">
        <v>1</v>
      </c>
      <c r="B7" s="113" t="s">
        <v>400</v>
      </c>
      <c r="C7" s="6">
        <v>25</v>
      </c>
    </row>
    <row r="8" spans="1:3" ht="25.5" x14ac:dyDescent="0.2">
      <c r="A8" s="6">
        <v>2</v>
      </c>
      <c r="B8" s="113" t="s">
        <v>401</v>
      </c>
      <c r="C8" s="6">
        <v>25</v>
      </c>
    </row>
    <row r="9" spans="1:3" ht="30" customHeight="1" x14ac:dyDescent="0.2">
      <c r="A9" s="6">
        <v>3</v>
      </c>
      <c r="B9" s="113" t="s">
        <v>402</v>
      </c>
      <c r="C9" s="6">
        <v>25</v>
      </c>
    </row>
    <row r="10" spans="1:3" x14ac:dyDescent="0.2">
      <c r="A10" s="6"/>
      <c r="B10" s="8"/>
      <c r="C10" s="6"/>
    </row>
    <row r="11" spans="1:3" x14ac:dyDescent="0.2">
      <c r="A11" s="6"/>
      <c r="B11" s="8"/>
      <c r="C11" s="6"/>
    </row>
    <row r="12" spans="1:3" x14ac:dyDescent="0.2">
      <c r="A12" s="6"/>
      <c r="B12" s="22" t="s">
        <v>49</v>
      </c>
      <c r="C12" s="67">
        <f>SUM(C7:C11)</f>
        <v>75</v>
      </c>
    </row>
    <row r="13" spans="1:3" x14ac:dyDescent="0.2">
      <c r="A13" s="6"/>
      <c r="B13" s="8"/>
      <c r="C13" s="6"/>
    </row>
    <row r="14" spans="1:3" x14ac:dyDescent="0.2">
      <c r="A14" s="6"/>
      <c r="B14" s="8"/>
      <c r="C14" s="6"/>
    </row>
    <row r="15" spans="1:3" x14ac:dyDescent="0.2">
      <c r="A15" s="6"/>
      <c r="B15" s="19" t="s">
        <v>51</v>
      </c>
      <c r="C15" s="6"/>
    </row>
    <row r="16" spans="1:3" ht="25.5" x14ac:dyDescent="0.2">
      <c r="A16" s="6">
        <v>1</v>
      </c>
      <c r="B16" s="113" t="s">
        <v>407</v>
      </c>
      <c r="C16" s="6">
        <v>20</v>
      </c>
    </row>
    <row r="17" spans="1:3" x14ac:dyDescent="0.2">
      <c r="A17" s="6"/>
      <c r="B17" s="8"/>
      <c r="C17" s="6"/>
    </row>
    <row r="18" spans="1:3" x14ac:dyDescent="0.2">
      <c r="A18" s="6"/>
      <c r="B18" s="8"/>
      <c r="C18" s="6"/>
    </row>
    <row r="19" spans="1:3" x14ac:dyDescent="0.2">
      <c r="A19" s="6"/>
      <c r="B19" s="8"/>
      <c r="C19" s="6"/>
    </row>
    <row r="20" spans="1:3" x14ac:dyDescent="0.2">
      <c r="A20" s="6"/>
      <c r="B20" s="8"/>
      <c r="C20" s="6"/>
    </row>
    <row r="21" spans="1:3" x14ac:dyDescent="0.2">
      <c r="A21" s="6"/>
      <c r="B21" s="22" t="s">
        <v>48</v>
      </c>
      <c r="C21" s="67">
        <f>SUM(C16:C20)</f>
        <v>20</v>
      </c>
    </row>
    <row r="22" spans="1:3" x14ac:dyDescent="0.2">
      <c r="A22" s="6"/>
      <c r="B22" s="8"/>
      <c r="C22" s="6"/>
    </row>
    <row r="23" spans="1:3" x14ac:dyDescent="0.2">
      <c r="A23" s="6"/>
      <c r="B23" s="8"/>
      <c r="C23" s="6"/>
    </row>
    <row r="24" spans="1:3" x14ac:dyDescent="0.2">
      <c r="A24" s="6"/>
      <c r="B24" s="19" t="s">
        <v>13</v>
      </c>
      <c r="C24" s="6"/>
    </row>
    <row r="25" spans="1:3" x14ac:dyDescent="0.2">
      <c r="A25" s="6">
        <v>1</v>
      </c>
      <c r="B25" s="113" t="s">
        <v>411</v>
      </c>
      <c r="C25" s="6">
        <v>10</v>
      </c>
    </row>
    <row r="26" spans="1:3" x14ac:dyDescent="0.2">
      <c r="A26" s="6">
        <v>2</v>
      </c>
      <c r="B26" s="113" t="s">
        <v>410</v>
      </c>
      <c r="C26" s="6">
        <v>10</v>
      </c>
    </row>
    <row r="27" spans="1:3" x14ac:dyDescent="0.2">
      <c r="A27" s="6">
        <v>3</v>
      </c>
      <c r="B27" s="113" t="s">
        <v>408</v>
      </c>
      <c r="C27" s="6">
        <v>10</v>
      </c>
    </row>
    <row r="28" spans="1:3" x14ac:dyDescent="0.2">
      <c r="A28" s="6">
        <v>4</v>
      </c>
      <c r="C28" s="6" t="s">
        <v>406</v>
      </c>
    </row>
    <row r="29" spans="1:3" x14ac:dyDescent="0.2">
      <c r="A29" s="6"/>
      <c r="B29" s="8"/>
      <c r="C29" s="6"/>
    </row>
    <row r="30" spans="1:3" x14ac:dyDescent="0.2">
      <c r="A30" s="6"/>
      <c r="B30" s="22" t="s">
        <v>50</v>
      </c>
      <c r="C30" s="67">
        <f>SUM(C25:C29)</f>
        <v>30</v>
      </c>
    </row>
    <row r="31" spans="1:3" x14ac:dyDescent="0.2">
      <c r="A31" s="6"/>
      <c r="B31" s="8"/>
      <c r="C31" s="6"/>
    </row>
    <row r="32" spans="1:3" x14ac:dyDescent="0.2">
      <c r="A32" s="6"/>
      <c r="B32" s="8"/>
      <c r="C32" s="6"/>
    </row>
    <row r="33" spans="1:3" ht="20.25" x14ac:dyDescent="0.3">
      <c r="A33" s="9"/>
      <c r="B33" s="78" t="s">
        <v>3</v>
      </c>
      <c r="C33" s="102">
        <f>C12+C21+C30</f>
        <v>125</v>
      </c>
    </row>
    <row r="34" spans="1:3" s="2" customFormat="1" ht="18" x14ac:dyDescent="0.25">
      <c r="A34" s="29"/>
      <c r="B34" s="30"/>
      <c r="C34" s="31"/>
    </row>
    <row r="35" spans="1:3" s="2" customFormat="1" ht="19.5" customHeight="1" x14ac:dyDescent="0.25">
      <c r="A35" s="29"/>
      <c r="B35" s="30"/>
      <c r="C35" s="31"/>
    </row>
    <row r="36" spans="1:3" s="2" customFormat="1" x14ac:dyDescent="0.2">
      <c r="A36" s="32"/>
      <c r="B36" s="33"/>
      <c r="C36" s="32"/>
    </row>
    <row r="37" spans="1:3" s="2" customFormat="1" ht="54" customHeight="1" x14ac:dyDescent="0.2">
      <c r="A37" s="32"/>
      <c r="B37" s="34"/>
      <c r="C37" s="35"/>
    </row>
    <row r="38" spans="1:3" s="16" customFormat="1" ht="54.95" customHeight="1" x14ac:dyDescent="0.2">
      <c r="A38" s="36"/>
      <c r="B38" s="34"/>
      <c r="C38" s="35"/>
    </row>
    <row r="39" spans="1:3" s="16" customFormat="1" ht="54.95" customHeight="1" x14ac:dyDescent="0.2">
      <c r="A39" s="36"/>
      <c r="B39" s="37"/>
      <c r="C39" s="35"/>
    </row>
    <row r="40" spans="1:3" s="2" customFormat="1" x14ac:dyDescent="0.2">
      <c r="A40" s="32"/>
      <c r="B40" s="38"/>
      <c r="C40" s="35"/>
    </row>
    <row r="41" spans="1:3" s="2" customFormat="1" ht="54.95" customHeight="1" x14ac:dyDescent="0.2">
      <c r="A41" s="36"/>
      <c r="B41" s="38"/>
      <c r="C41" s="35"/>
    </row>
    <row r="42" spans="1:3" s="2" customFormat="1" ht="54.95" customHeight="1" x14ac:dyDescent="0.2">
      <c r="A42" s="39"/>
      <c r="B42" s="40"/>
      <c r="C42" s="35"/>
    </row>
    <row r="43" spans="1:3" s="16" customFormat="1" ht="65.099999999999994" customHeight="1" x14ac:dyDescent="0.2">
      <c r="A43" s="41"/>
      <c r="B43" s="34"/>
      <c r="C43" s="35"/>
    </row>
    <row r="44" spans="1:3" s="2" customFormat="1" ht="91.5" customHeight="1" x14ac:dyDescent="0.2">
      <c r="A44" s="39"/>
      <c r="B44" s="34"/>
      <c r="C44" s="35"/>
    </row>
    <row r="45" spans="1:3" s="2" customFormat="1" ht="91.5" customHeight="1" x14ac:dyDescent="0.2">
      <c r="A45" s="39"/>
      <c r="B45" s="34"/>
      <c r="C45" s="35"/>
    </row>
    <row r="46" spans="1:3" s="2" customFormat="1" ht="90" customHeight="1" x14ac:dyDescent="0.2">
      <c r="A46" s="39"/>
      <c r="B46" s="34"/>
      <c r="C46" s="35"/>
    </row>
    <row r="47" spans="1:3" s="16" customFormat="1" ht="66" customHeight="1" x14ac:dyDescent="0.2">
      <c r="A47" s="41"/>
      <c r="B47" s="34"/>
      <c r="C47" s="35"/>
    </row>
    <row r="48" spans="1:3" s="16" customFormat="1" ht="79.5" customHeight="1" x14ac:dyDescent="0.2">
      <c r="A48" s="36"/>
      <c r="B48" s="34"/>
      <c r="C48" s="35"/>
    </row>
    <row r="49" spans="1:3" s="2" customFormat="1" ht="18" x14ac:dyDescent="0.2">
      <c r="A49" s="32"/>
      <c r="B49" s="42"/>
      <c r="C49" s="43"/>
    </row>
    <row r="50" spans="1:3" s="2" customFormat="1" x14ac:dyDescent="0.2">
      <c r="A50" s="32"/>
      <c r="B50" s="42"/>
      <c r="C50" s="35"/>
    </row>
    <row r="51" spans="1:3" s="2" customFormat="1" x14ac:dyDescent="0.2">
      <c r="A51" s="32"/>
      <c r="B51" s="33"/>
      <c r="C51" s="35"/>
    </row>
    <row r="52" spans="1:3" s="16" customFormat="1" ht="42.75" customHeight="1" x14ac:dyDescent="0.2">
      <c r="A52" s="32"/>
      <c r="B52" s="34"/>
      <c r="C52" s="35"/>
    </row>
    <row r="53" spans="1:3" s="16" customFormat="1" ht="44.25" customHeight="1" x14ac:dyDescent="0.2">
      <c r="A53" s="32"/>
      <c r="B53" s="34"/>
      <c r="C53" s="35"/>
    </row>
    <row r="54" spans="1:3" s="16" customFormat="1" ht="44.25" customHeight="1" x14ac:dyDescent="0.2">
      <c r="A54" s="32"/>
      <c r="B54" s="34"/>
      <c r="C54" s="35"/>
    </row>
    <row r="55" spans="1:3" s="16" customFormat="1" ht="39.75" customHeight="1" x14ac:dyDescent="0.2">
      <c r="A55" s="32"/>
      <c r="B55" s="34"/>
      <c r="C55" s="35"/>
    </row>
    <row r="56" spans="1:3" s="16" customFormat="1" ht="40.5" customHeight="1" x14ac:dyDescent="0.2">
      <c r="A56" s="32"/>
      <c r="B56" s="34"/>
      <c r="C56" s="35"/>
    </row>
    <row r="57" spans="1:3" s="16" customFormat="1" ht="43.5" customHeight="1" x14ac:dyDescent="0.2">
      <c r="A57" s="32"/>
      <c r="B57" s="34"/>
      <c r="C57" s="35"/>
    </row>
    <row r="58" spans="1:3" s="16" customFormat="1" ht="42" customHeight="1" x14ac:dyDescent="0.2">
      <c r="A58" s="32"/>
      <c r="B58" s="34"/>
      <c r="C58" s="35"/>
    </row>
    <row r="59" spans="1:3" s="16" customFormat="1" ht="43.5" customHeight="1" x14ac:dyDescent="0.2">
      <c r="A59" s="32"/>
      <c r="B59" s="34"/>
      <c r="C59" s="35"/>
    </row>
    <row r="60" spans="1:3" s="16" customFormat="1" ht="42" customHeight="1" x14ac:dyDescent="0.2">
      <c r="A60" s="32"/>
      <c r="B60" s="34"/>
      <c r="C60" s="35"/>
    </row>
    <row r="61" spans="1:3" s="16" customFormat="1" ht="43.5" customHeight="1" x14ac:dyDescent="0.2">
      <c r="A61" s="32"/>
      <c r="B61" s="34"/>
      <c r="C61" s="35"/>
    </row>
    <row r="62" spans="1:3" s="16" customFormat="1" ht="57" customHeight="1" x14ac:dyDescent="0.2">
      <c r="A62" s="44"/>
      <c r="B62" s="37"/>
      <c r="C62" s="35"/>
    </row>
    <row r="63" spans="1:3" s="16" customFormat="1" ht="52.5" customHeight="1" x14ac:dyDescent="0.2">
      <c r="A63" s="44"/>
      <c r="B63" s="37"/>
      <c r="C63" s="35"/>
    </row>
    <row r="64" spans="1:3" s="16" customFormat="1" ht="54.95" customHeight="1" x14ac:dyDescent="0.2">
      <c r="A64" s="44"/>
      <c r="B64" s="37"/>
      <c r="C64" s="35"/>
    </row>
    <row r="65" spans="1:3" s="16" customFormat="1" ht="54.95" customHeight="1" x14ac:dyDescent="0.2">
      <c r="A65" s="32"/>
      <c r="B65" s="34"/>
      <c r="C65" s="35"/>
    </row>
    <row r="66" spans="1:3" s="16" customFormat="1" ht="54.95" customHeight="1" x14ac:dyDescent="0.2">
      <c r="A66" s="32"/>
      <c r="B66" s="34"/>
      <c r="C66" s="35"/>
    </row>
    <row r="67" spans="1:3" s="16" customFormat="1" ht="54.95" customHeight="1" x14ac:dyDescent="0.2">
      <c r="A67" s="32"/>
      <c r="B67" s="34"/>
      <c r="C67" s="35"/>
    </row>
    <row r="68" spans="1:3" s="16" customFormat="1" ht="54.95" customHeight="1" x14ac:dyDescent="0.2">
      <c r="A68" s="32"/>
      <c r="B68" s="34"/>
      <c r="C68" s="35"/>
    </row>
    <row r="69" spans="1:3" s="16" customFormat="1" ht="54.95" customHeight="1" x14ac:dyDescent="0.2">
      <c r="A69" s="32"/>
      <c r="B69" s="45"/>
      <c r="C69" s="35"/>
    </row>
    <row r="70" spans="1:3" s="16" customFormat="1" ht="54.95" customHeight="1" x14ac:dyDescent="0.2">
      <c r="A70" s="32"/>
      <c r="B70" s="34"/>
      <c r="C70" s="35"/>
    </row>
    <row r="71" spans="1:3" s="2" customFormat="1" ht="54.95" customHeight="1" x14ac:dyDescent="0.2">
      <c r="A71" s="32"/>
      <c r="B71" s="34"/>
      <c r="C71" s="35"/>
    </row>
    <row r="72" spans="1:3" s="16" customFormat="1" ht="65.099999999999994" customHeight="1" x14ac:dyDescent="0.2">
      <c r="A72" s="32"/>
      <c r="B72" s="37"/>
      <c r="C72" s="35"/>
    </row>
    <row r="73" spans="1:3" s="16" customFormat="1" ht="65.099999999999994" customHeight="1" x14ac:dyDescent="0.2">
      <c r="A73" s="32"/>
      <c r="B73" s="37"/>
      <c r="C73" s="35"/>
    </row>
    <row r="74" spans="1:3" s="16" customFormat="1" ht="54.95" customHeight="1" x14ac:dyDescent="0.2">
      <c r="A74" s="32"/>
      <c r="B74" s="34"/>
      <c r="C74" s="35"/>
    </row>
    <row r="75" spans="1:3" s="16" customFormat="1" ht="65.099999999999994" customHeight="1" x14ac:dyDescent="0.2">
      <c r="A75" s="32"/>
      <c r="B75" s="34"/>
      <c r="C75" s="35"/>
    </row>
    <row r="76" spans="1:3" s="16" customFormat="1" ht="59.25" customHeight="1" x14ac:dyDescent="0.2">
      <c r="A76" s="32"/>
      <c r="B76" s="34"/>
      <c r="C76" s="35"/>
    </row>
    <row r="77" spans="1:3" s="16" customFormat="1" ht="51.75" customHeight="1" x14ac:dyDescent="0.2">
      <c r="A77" s="32"/>
      <c r="B77" s="34"/>
      <c r="C77" s="35"/>
    </row>
    <row r="78" spans="1:3" s="16" customFormat="1" ht="54.95" customHeight="1" x14ac:dyDescent="0.2">
      <c r="A78" s="32"/>
      <c r="B78" s="34"/>
      <c r="C78" s="35"/>
    </row>
    <row r="79" spans="1:3" s="16" customFormat="1" ht="52.5" customHeight="1" x14ac:dyDescent="0.2">
      <c r="A79" s="32"/>
      <c r="B79" s="34"/>
      <c r="C79" s="35"/>
    </row>
    <row r="80" spans="1:3" s="2" customFormat="1" ht="18" x14ac:dyDescent="0.2">
      <c r="A80" s="32"/>
      <c r="B80" s="46"/>
      <c r="C80" s="43"/>
    </row>
    <row r="81" spans="1:3" s="2" customFormat="1" ht="18" x14ac:dyDescent="0.2">
      <c r="A81" s="32"/>
      <c r="B81" s="46"/>
      <c r="C81" s="47"/>
    </row>
    <row r="82" spans="1:3" s="2" customFormat="1" x14ac:dyDescent="0.2">
      <c r="A82" s="32"/>
      <c r="B82" s="46"/>
      <c r="C82" s="32"/>
    </row>
    <row r="83" spans="1:3" s="2" customFormat="1" x14ac:dyDescent="0.2">
      <c r="A83" s="32"/>
      <c r="B83" s="33"/>
      <c r="C83" s="32"/>
    </row>
    <row r="84" spans="1:3" s="2" customFormat="1" x14ac:dyDescent="0.2">
      <c r="A84" s="32"/>
      <c r="B84" s="48"/>
      <c r="C84" s="32"/>
    </row>
    <row r="85" spans="1:3" s="2" customFormat="1" x14ac:dyDescent="0.2">
      <c r="A85" s="32"/>
      <c r="B85" s="48"/>
      <c r="C85" s="32"/>
    </row>
    <row r="86" spans="1:3" s="2" customFormat="1" x14ac:dyDescent="0.2">
      <c r="A86" s="32"/>
      <c r="B86" s="33"/>
      <c r="C86" s="49"/>
    </row>
    <row r="87" spans="1:3" s="2" customFormat="1" x14ac:dyDescent="0.2">
      <c r="A87" s="32"/>
      <c r="B87" s="40"/>
      <c r="C87" s="32"/>
    </row>
    <row r="88" spans="1:3" s="2" customFormat="1" x14ac:dyDescent="0.2">
      <c r="A88" s="32"/>
      <c r="B88" s="40"/>
      <c r="C88" s="32"/>
    </row>
    <row r="89" spans="1:3" s="2" customFormat="1" x14ac:dyDescent="0.2">
      <c r="A89" s="32"/>
      <c r="B89" s="33"/>
      <c r="C89" s="32"/>
    </row>
    <row r="90" spans="1:3" s="2" customFormat="1" x14ac:dyDescent="0.2">
      <c r="A90" s="32"/>
      <c r="B90" s="40"/>
      <c r="C90" s="32"/>
    </row>
    <row r="91" spans="1:3" s="2" customFormat="1" x14ac:dyDescent="0.2">
      <c r="A91" s="32"/>
      <c r="B91" s="40"/>
      <c r="C91" s="32"/>
    </row>
    <row r="92" spans="1:3" s="2" customFormat="1" x14ac:dyDescent="0.2">
      <c r="A92" s="32"/>
      <c r="B92" s="40"/>
      <c r="C92" s="32"/>
    </row>
    <row r="93" spans="1:3" s="2" customFormat="1" x14ac:dyDescent="0.2">
      <c r="A93" s="32"/>
      <c r="B93" s="40"/>
      <c r="C93" s="32"/>
    </row>
    <row r="94" spans="1:3" s="2" customFormat="1" x14ac:dyDescent="0.2">
      <c r="A94" s="32"/>
      <c r="B94" s="40"/>
      <c r="C94" s="32"/>
    </row>
    <row r="95" spans="1:3" s="2" customFormat="1" x14ac:dyDescent="0.2">
      <c r="A95" s="32"/>
      <c r="B95" s="40"/>
      <c r="C95" s="32"/>
    </row>
    <row r="96" spans="1:3" s="2" customFormat="1" x14ac:dyDescent="0.2">
      <c r="A96" s="32"/>
      <c r="B96" s="50"/>
      <c r="C96" s="32"/>
    </row>
    <row r="97" spans="1:3" s="2" customFormat="1" x14ac:dyDescent="0.2">
      <c r="A97" s="32"/>
      <c r="B97" s="48"/>
      <c r="C97" s="32"/>
    </row>
    <row r="98" spans="1:3" s="2" customFormat="1" ht="18" x14ac:dyDescent="0.2">
      <c r="A98" s="32"/>
      <c r="B98" s="51"/>
      <c r="C98" s="52"/>
    </row>
    <row r="99" spans="1:3" s="2" customFormat="1" ht="18" x14ac:dyDescent="0.2">
      <c r="A99" s="32"/>
      <c r="B99" s="51"/>
      <c r="C99" s="52"/>
    </row>
    <row r="100" spans="1:3" s="2" customFormat="1" ht="18" x14ac:dyDescent="0.25">
      <c r="A100" s="32"/>
      <c r="B100" s="53"/>
      <c r="C100" s="54"/>
    </row>
    <row r="101" spans="1:3" s="2" customFormat="1" ht="18" x14ac:dyDescent="0.25">
      <c r="A101" s="32"/>
      <c r="B101" s="53"/>
      <c r="C101" s="47"/>
    </row>
    <row r="102" spans="1:3" s="2" customFormat="1" ht="18" x14ac:dyDescent="0.2">
      <c r="A102" s="32"/>
      <c r="B102" s="55"/>
      <c r="C102" s="32"/>
    </row>
    <row r="103" spans="1:3" s="2" customFormat="1" ht="18" x14ac:dyDescent="0.2">
      <c r="A103" s="32"/>
      <c r="B103" s="33"/>
      <c r="C103" s="52"/>
    </row>
    <row r="104" spans="1:3" s="2" customFormat="1" x14ac:dyDescent="0.2">
      <c r="A104" s="32"/>
      <c r="B104" s="40"/>
      <c r="C104" s="32"/>
    </row>
    <row r="105" spans="1:3" s="2" customFormat="1" x14ac:dyDescent="0.2">
      <c r="A105" s="32"/>
      <c r="B105" s="40"/>
      <c r="C105" s="32"/>
    </row>
    <row r="106" spans="1:3" s="2" customFormat="1" ht="18" x14ac:dyDescent="0.2">
      <c r="A106" s="32"/>
      <c r="B106" s="33"/>
      <c r="C106" s="52"/>
    </row>
    <row r="107" spans="1:3" s="2" customFormat="1" x14ac:dyDescent="0.2">
      <c r="A107" s="32"/>
      <c r="B107" s="40"/>
      <c r="C107" s="32"/>
    </row>
    <row r="108" spans="1:3" s="2" customFormat="1" x14ac:dyDescent="0.2">
      <c r="A108" s="32"/>
      <c r="B108" s="56"/>
      <c r="C108" s="32"/>
    </row>
    <row r="109" spans="1:3" s="2" customFormat="1" ht="18" x14ac:dyDescent="0.2">
      <c r="A109" s="32"/>
      <c r="B109" s="33"/>
      <c r="C109" s="52"/>
    </row>
    <row r="110" spans="1:3" s="2" customFormat="1" x14ac:dyDescent="0.2">
      <c r="A110" s="32"/>
      <c r="B110" s="40"/>
      <c r="C110" s="32"/>
    </row>
    <row r="111" spans="1:3" s="2" customFormat="1" ht="18" x14ac:dyDescent="0.25">
      <c r="A111" s="32"/>
      <c r="B111" s="53"/>
      <c r="C111" s="57"/>
    </row>
    <row r="112" spans="1:3" s="2" customFormat="1" ht="18" x14ac:dyDescent="0.25">
      <c r="A112" s="32"/>
      <c r="B112" s="53"/>
      <c r="C112" s="57"/>
    </row>
    <row r="113" spans="1:3" s="2" customFormat="1" ht="18" x14ac:dyDescent="0.25">
      <c r="A113" s="32"/>
      <c r="B113" s="53"/>
      <c r="C113" s="52"/>
    </row>
    <row r="114" spans="1:3" s="2" customFormat="1" ht="18.75" x14ac:dyDescent="0.3">
      <c r="A114" s="32"/>
      <c r="B114" s="58"/>
      <c r="C114" s="52"/>
    </row>
    <row r="115" spans="1:3" s="2" customFormat="1" ht="18" x14ac:dyDescent="0.2">
      <c r="A115" s="32"/>
      <c r="B115" s="33"/>
      <c r="C115" s="54"/>
    </row>
    <row r="116" spans="1:3" s="2" customFormat="1" ht="18" x14ac:dyDescent="0.2">
      <c r="A116" s="32"/>
      <c r="B116" s="33"/>
      <c r="C116" s="54"/>
    </row>
    <row r="117" spans="1:3" s="2" customFormat="1" ht="18" x14ac:dyDescent="0.2">
      <c r="A117" s="32"/>
      <c r="B117" s="33"/>
      <c r="C117" s="54"/>
    </row>
    <row r="118" spans="1:3" s="2" customFormat="1" ht="18" x14ac:dyDescent="0.2">
      <c r="A118" s="32"/>
      <c r="B118" s="33"/>
      <c r="C118" s="54"/>
    </row>
    <row r="119" spans="1:3" s="2" customFormat="1" ht="18" x14ac:dyDescent="0.2">
      <c r="A119" s="32"/>
      <c r="B119" s="33"/>
      <c r="C119" s="47"/>
    </row>
    <row r="120" spans="1:3" s="2" customFormat="1" ht="18.75" x14ac:dyDescent="0.3">
      <c r="A120" s="32"/>
      <c r="B120" s="58"/>
      <c r="C120" s="47"/>
    </row>
    <row r="121" spans="1:3" s="2" customFormat="1" ht="18" x14ac:dyDescent="0.2">
      <c r="A121" s="32"/>
      <c r="B121" s="59"/>
      <c r="C121" s="60"/>
    </row>
    <row r="122" spans="1:3" s="2" customFormat="1" ht="18" x14ac:dyDescent="0.2">
      <c r="A122" s="32"/>
      <c r="B122" s="59"/>
      <c r="C122" s="60"/>
    </row>
    <row r="123" spans="1:3" s="2" customFormat="1" ht="18" x14ac:dyDescent="0.2">
      <c r="A123" s="32"/>
      <c r="B123" s="59"/>
      <c r="C123" s="60"/>
    </row>
    <row r="124" spans="1:3" s="2" customFormat="1" ht="18" x14ac:dyDescent="0.2">
      <c r="A124" s="32"/>
      <c r="B124" s="59"/>
      <c r="C124" s="60"/>
    </row>
    <row r="125" spans="1:3" s="2" customFormat="1" ht="18" x14ac:dyDescent="0.2">
      <c r="A125" s="32"/>
      <c r="B125" s="59"/>
      <c r="C125" s="60"/>
    </row>
    <row r="126" spans="1:3" s="2" customFormat="1" ht="18" x14ac:dyDescent="0.2">
      <c r="A126" s="32"/>
      <c r="B126" s="59"/>
      <c r="C126" s="60"/>
    </row>
    <row r="127" spans="1:3" s="2" customFormat="1" ht="18" x14ac:dyDescent="0.2">
      <c r="A127" s="32"/>
      <c r="B127" s="59"/>
      <c r="C127" s="60"/>
    </row>
    <row r="128" spans="1:3" s="2" customFormat="1" ht="18" x14ac:dyDescent="0.2">
      <c r="A128" s="32"/>
      <c r="B128" s="59"/>
      <c r="C128" s="60"/>
    </row>
    <row r="129" spans="1:3" s="2" customFormat="1" ht="18" x14ac:dyDescent="0.2">
      <c r="A129" s="32"/>
      <c r="B129" s="59"/>
      <c r="C129" s="60"/>
    </row>
    <row r="130" spans="1:3" s="2" customFormat="1" ht="18" x14ac:dyDescent="0.2">
      <c r="A130" s="32"/>
      <c r="B130" s="59"/>
      <c r="C130" s="60"/>
    </row>
    <row r="131" spans="1:3" s="2" customFormat="1" ht="18" x14ac:dyDescent="0.2">
      <c r="A131" s="32"/>
      <c r="B131" s="59"/>
      <c r="C131" s="60"/>
    </row>
    <row r="132" spans="1:3" s="2" customFormat="1" ht="18" x14ac:dyDescent="0.2">
      <c r="A132" s="32"/>
      <c r="B132" s="59"/>
      <c r="C132" s="60"/>
    </row>
    <row r="133" spans="1:3" s="2" customFormat="1" ht="18" x14ac:dyDescent="0.2">
      <c r="A133" s="32"/>
      <c r="B133" s="59"/>
      <c r="C133" s="60"/>
    </row>
    <row r="134" spans="1:3" s="2" customFormat="1" ht="18" x14ac:dyDescent="0.2">
      <c r="A134" s="32"/>
      <c r="B134" s="59"/>
      <c r="C134" s="60"/>
    </row>
    <row r="135" spans="1:3" s="2" customFormat="1" ht="18" x14ac:dyDescent="0.2">
      <c r="A135" s="32"/>
      <c r="B135" s="33"/>
      <c r="C135" s="61"/>
    </row>
    <row r="136" spans="1:3" s="2" customFormat="1" x14ac:dyDescent="0.2">
      <c r="A136" s="32"/>
      <c r="B136" s="33"/>
      <c r="C136" s="32"/>
    </row>
    <row r="137" spans="1:3" s="2" customFormat="1" ht="18" x14ac:dyDescent="0.2">
      <c r="A137" s="32"/>
      <c r="B137" s="33"/>
      <c r="C137" s="62"/>
    </row>
    <row r="138" spans="1:3" s="2" customFormat="1" ht="18" x14ac:dyDescent="0.25">
      <c r="A138" s="32"/>
      <c r="B138" s="63"/>
      <c r="C138" s="54"/>
    </row>
    <row r="139" spans="1:3" s="2" customFormat="1" x14ac:dyDescent="0.2">
      <c r="A139" s="32"/>
      <c r="B139" s="56"/>
      <c r="C139" s="32"/>
    </row>
    <row r="140" spans="1:3" s="2" customFormat="1" x14ac:dyDescent="0.2">
      <c r="A140" s="32"/>
      <c r="B140" s="56"/>
      <c r="C140" s="32"/>
    </row>
    <row r="141" spans="1:3" s="2" customFormat="1" x14ac:dyDescent="0.2">
      <c r="A141" s="32"/>
      <c r="B141" s="56"/>
      <c r="C141" s="32"/>
    </row>
    <row r="142" spans="1:3" s="2" customFormat="1" x14ac:dyDescent="0.2">
      <c r="A142" s="32"/>
      <c r="B142" s="56"/>
      <c r="C142" s="32"/>
    </row>
    <row r="143" spans="1:3" s="2" customFormat="1" x14ac:dyDescent="0.2">
      <c r="A143" s="32"/>
      <c r="B143" s="56"/>
      <c r="C143" s="32"/>
    </row>
    <row r="144" spans="1:3" s="2" customFormat="1" x14ac:dyDescent="0.2">
      <c r="A144" s="32"/>
      <c r="B144" s="56"/>
      <c r="C144" s="32"/>
    </row>
    <row r="145" spans="1:3" s="2" customFormat="1" x14ac:dyDescent="0.2">
      <c r="A145" s="32"/>
      <c r="B145" s="56"/>
      <c r="C145" s="32"/>
    </row>
    <row r="146" spans="1:3" s="2" customFormat="1" x14ac:dyDescent="0.2">
      <c r="A146" s="32"/>
      <c r="B146" s="56"/>
      <c r="C146" s="32"/>
    </row>
    <row r="147" spans="1:3" s="2" customFormat="1" x14ac:dyDescent="0.2">
      <c r="A147" s="32"/>
      <c r="B147" s="56"/>
      <c r="C147" s="32"/>
    </row>
    <row r="148" spans="1:3" s="2" customFormat="1" x14ac:dyDescent="0.2">
      <c r="A148" s="32"/>
      <c r="B148" s="56"/>
      <c r="C148" s="32"/>
    </row>
    <row r="149" spans="1:3" s="2" customFormat="1" x14ac:dyDescent="0.2">
      <c r="A149" s="32"/>
      <c r="B149" s="56"/>
      <c r="C149" s="32"/>
    </row>
    <row r="150" spans="1:3" s="2" customFormat="1" x14ac:dyDescent="0.2">
      <c r="A150" s="32"/>
      <c r="B150" s="56"/>
      <c r="C150" s="32"/>
    </row>
    <row r="151" spans="1:3" s="2" customFormat="1" x14ac:dyDescent="0.2">
      <c r="A151" s="32"/>
      <c r="B151" s="56"/>
      <c r="C151" s="32"/>
    </row>
    <row r="152" spans="1:3" s="2" customFormat="1" x14ac:dyDescent="0.2">
      <c r="A152" s="32"/>
      <c r="B152" s="56"/>
      <c r="C152" s="32"/>
    </row>
    <row r="153" spans="1:3" s="2" customFormat="1" x14ac:dyDescent="0.2">
      <c r="A153" s="32"/>
      <c r="B153" s="56"/>
      <c r="C153" s="32"/>
    </row>
    <row r="154" spans="1:3" s="2" customFormat="1" x14ac:dyDescent="0.2">
      <c r="A154" s="32"/>
      <c r="B154" s="56"/>
      <c r="C154" s="32"/>
    </row>
    <row r="155" spans="1:3" s="2" customFormat="1" x14ac:dyDescent="0.2">
      <c r="A155" s="32"/>
      <c r="B155" s="56"/>
      <c r="C155" s="32"/>
    </row>
    <row r="156" spans="1:3" s="2" customFormat="1" x14ac:dyDescent="0.2">
      <c r="A156" s="32"/>
      <c r="B156" s="56"/>
      <c r="C156" s="32"/>
    </row>
    <row r="157" spans="1:3" s="2" customFormat="1" x14ac:dyDescent="0.2">
      <c r="A157" s="32"/>
      <c r="B157" s="56"/>
      <c r="C157" s="32"/>
    </row>
    <row r="158" spans="1:3" s="2" customFormat="1" x14ac:dyDescent="0.2">
      <c r="A158" s="32"/>
      <c r="B158" s="56"/>
      <c r="C158" s="32"/>
    </row>
    <row r="159" spans="1:3" s="2" customFormat="1" x14ac:dyDescent="0.2">
      <c r="A159" s="32"/>
      <c r="B159" s="56"/>
      <c r="C159" s="32"/>
    </row>
    <row r="160" spans="1:3" s="2" customFormat="1" x14ac:dyDescent="0.2">
      <c r="A160" s="32"/>
      <c r="B160" s="56"/>
      <c r="C160" s="32"/>
    </row>
    <row r="161" spans="1:3" s="2" customFormat="1" x14ac:dyDescent="0.2">
      <c r="A161" s="32"/>
      <c r="B161" s="56"/>
      <c r="C161" s="32"/>
    </row>
    <row r="162" spans="1:3" s="2" customFormat="1" x14ac:dyDescent="0.2">
      <c r="A162" s="32"/>
      <c r="B162" s="56"/>
      <c r="C162" s="32"/>
    </row>
    <row r="163" spans="1:3" s="2" customFormat="1" x14ac:dyDescent="0.2">
      <c r="A163" s="32"/>
      <c r="B163" s="56"/>
      <c r="C163" s="32"/>
    </row>
    <row r="164" spans="1:3" s="2" customFormat="1" x14ac:dyDescent="0.2">
      <c r="A164" s="32"/>
      <c r="B164" s="56"/>
      <c r="C164" s="32"/>
    </row>
    <row r="165" spans="1:3" s="2" customFormat="1" x14ac:dyDescent="0.2">
      <c r="A165" s="32"/>
      <c r="B165" s="56"/>
      <c r="C165" s="32"/>
    </row>
    <row r="166" spans="1:3" s="2" customFormat="1" x14ac:dyDescent="0.2">
      <c r="A166" s="32"/>
      <c r="B166" s="56"/>
      <c r="C166" s="32"/>
    </row>
    <row r="167" spans="1:3" s="2" customFormat="1" x14ac:dyDescent="0.2">
      <c r="A167" s="32"/>
      <c r="B167" s="56"/>
      <c r="C167" s="32"/>
    </row>
    <row r="168" spans="1:3" s="2" customFormat="1" x14ac:dyDescent="0.2">
      <c r="A168" s="32"/>
      <c r="B168" s="56"/>
      <c r="C168" s="32"/>
    </row>
    <row r="169" spans="1:3" s="2" customFormat="1" x14ac:dyDescent="0.2">
      <c r="A169" s="32"/>
      <c r="B169" s="56"/>
      <c r="C169" s="32"/>
    </row>
    <row r="170" spans="1:3" s="2" customFormat="1" x14ac:dyDescent="0.2">
      <c r="A170" s="32"/>
      <c r="B170" s="56"/>
      <c r="C170" s="32"/>
    </row>
    <row r="171" spans="1:3" s="2" customFormat="1" x14ac:dyDescent="0.2">
      <c r="A171" s="32"/>
      <c r="B171" s="56"/>
      <c r="C171" s="32"/>
    </row>
    <row r="172" spans="1:3" s="2" customFormat="1" x14ac:dyDescent="0.2">
      <c r="A172" s="32"/>
      <c r="B172" s="56"/>
      <c r="C172" s="32"/>
    </row>
    <row r="173" spans="1:3" s="2" customFormat="1" x14ac:dyDescent="0.2">
      <c r="A173" s="32"/>
      <c r="B173" s="56"/>
      <c r="C173" s="32"/>
    </row>
    <row r="174" spans="1:3" s="2" customFormat="1" x14ac:dyDescent="0.2">
      <c r="A174" s="32"/>
      <c r="B174" s="56"/>
      <c r="C174" s="32"/>
    </row>
    <row r="175" spans="1:3" s="2" customFormat="1" x14ac:dyDescent="0.2">
      <c r="A175" s="32"/>
      <c r="B175" s="56"/>
      <c r="C175" s="32"/>
    </row>
    <row r="176" spans="1:3" s="2" customFormat="1" x14ac:dyDescent="0.2">
      <c r="A176" s="32"/>
      <c r="B176" s="56"/>
      <c r="C176" s="32"/>
    </row>
    <row r="177" spans="1:3" s="2" customFormat="1" x14ac:dyDescent="0.2">
      <c r="A177" s="32"/>
      <c r="B177" s="56"/>
      <c r="C177" s="32"/>
    </row>
    <row r="178" spans="1:3" s="2" customFormat="1" x14ac:dyDescent="0.2">
      <c r="A178" s="32"/>
      <c r="B178" s="56"/>
      <c r="C178" s="32"/>
    </row>
    <row r="179" spans="1:3" s="2" customFormat="1" x14ac:dyDescent="0.2">
      <c r="A179" s="32"/>
      <c r="B179" s="56"/>
      <c r="C179" s="32"/>
    </row>
    <row r="180" spans="1:3" s="2" customFormat="1" x14ac:dyDescent="0.2">
      <c r="A180" s="32"/>
      <c r="B180" s="56"/>
      <c r="C180" s="32"/>
    </row>
    <row r="181" spans="1:3" s="2" customFormat="1" x14ac:dyDescent="0.2">
      <c r="A181" s="32"/>
      <c r="B181" s="56"/>
      <c r="C181" s="32"/>
    </row>
    <row r="182" spans="1:3" s="2" customFormat="1" x14ac:dyDescent="0.2">
      <c r="A182" s="32"/>
      <c r="B182" s="56"/>
      <c r="C182" s="32"/>
    </row>
    <row r="183" spans="1:3" s="2" customFormat="1" x14ac:dyDescent="0.2">
      <c r="A183" s="32"/>
      <c r="B183" s="56"/>
      <c r="C183" s="32"/>
    </row>
    <row r="184" spans="1:3" s="2" customFormat="1" x14ac:dyDescent="0.2">
      <c r="A184" s="32"/>
      <c r="B184" s="56"/>
      <c r="C184" s="32"/>
    </row>
    <row r="185" spans="1:3" s="2" customFormat="1" x14ac:dyDescent="0.2">
      <c r="A185" s="32"/>
      <c r="B185" s="56"/>
      <c r="C185" s="32"/>
    </row>
    <row r="186" spans="1:3" s="2" customFormat="1" x14ac:dyDescent="0.2">
      <c r="A186" s="32"/>
      <c r="B186" s="56"/>
      <c r="C186" s="32"/>
    </row>
    <row r="187" spans="1:3" s="2" customFormat="1" x14ac:dyDescent="0.2">
      <c r="A187" s="32"/>
      <c r="B187" s="56"/>
      <c r="C187" s="32"/>
    </row>
    <row r="188" spans="1:3" s="2" customFormat="1" x14ac:dyDescent="0.2">
      <c r="A188" s="32"/>
      <c r="B188" s="56"/>
      <c r="C188" s="32"/>
    </row>
    <row r="189" spans="1:3" s="2" customFormat="1" x14ac:dyDescent="0.2">
      <c r="A189" s="32"/>
      <c r="B189" s="56"/>
      <c r="C189" s="32"/>
    </row>
    <row r="190" spans="1:3" s="2" customFormat="1" x14ac:dyDescent="0.2">
      <c r="A190" s="32"/>
      <c r="B190" s="56"/>
      <c r="C190" s="32"/>
    </row>
    <row r="191" spans="1:3" s="2" customFormat="1" x14ac:dyDescent="0.2">
      <c r="A191" s="32"/>
      <c r="B191" s="56"/>
      <c r="C191" s="32"/>
    </row>
    <row r="192" spans="1:3" s="2" customFormat="1" x14ac:dyDescent="0.2">
      <c r="A192" s="32"/>
      <c r="B192" s="56"/>
      <c r="C192" s="32"/>
    </row>
    <row r="193" spans="1:3" s="2" customFormat="1" x14ac:dyDescent="0.2">
      <c r="A193" s="32"/>
      <c r="B193" s="56"/>
      <c r="C193" s="32"/>
    </row>
    <row r="194" spans="1:3" s="2" customFormat="1" x14ac:dyDescent="0.2">
      <c r="A194" s="32"/>
      <c r="B194" s="56"/>
      <c r="C194" s="32"/>
    </row>
    <row r="195" spans="1:3" s="2" customFormat="1" x14ac:dyDescent="0.2">
      <c r="A195" s="32"/>
      <c r="B195" s="56"/>
      <c r="C195" s="32"/>
    </row>
    <row r="196" spans="1:3" s="2" customFormat="1" x14ac:dyDescent="0.2">
      <c r="A196" s="32"/>
      <c r="B196" s="56"/>
      <c r="C196" s="32"/>
    </row>
    <row r="197" spans="1:3" s="2" customFormat="1" x14ac:dyDescent="0.2">
      <c r="A197" s="32"/>
      <c r="B197" s="56"/>
      <c r="C197" s="32"/>
    </row>
    <row r="198" spans="1:3" s="2" customFormat="1" x14ac:dyDescent="0.2">
      <c r="A198" s="32"/>
      <c r="B198" s="56"/>
      <c r="C198" s="32"/>
    </row>
    <row r="199" spans="1:3" s="2" customFormat="1" x14ac:dyDescent="0.2">
      <c r="A199" s="32"/>
      <c r="B199" s="56"/>
      <c r="C199" s="32"/>
    </row>
    <row r="200" spans="1:3" s="2" customFormat="1" x14ac:dyDescent="0.2">
      <c r="A200" s="32"/>
      <c r="B200" s="56"/>
      <c r="C200" s="32"/>
    </row>
    <row r="201" spans="1:3" s="2" customFormat="1" x14ac:dyDescent="0.2">
      <c r="A201" s="32"/>
      <c r="B201" s="56"/>
      <c r="C201" s="32"/>
    </row>
    <row r="202" spans="1:3" s="2" customFormat="1" x14ac:dyDescent="0.2">
      <c r="A202" s="32"/>
      <c r="B202" s="56"/>
      <c r="C202" s="32"/>
    </row>
    <row r="203" spans="1:3" s="2" customFormat="1" x14ac:dyDescent="0.2">
      <c r="A203" s="32"/>
      <c r="B203" s="56"/>
      <c r="C203" s="32"/>
    </row>
    <row r="204" spans="1:3" s="2" customFormat="1" x14ac:dyDescent="0.2">
      <c r="A204" s="32"/>
      <c r="B204" s="56"/>
      <c r="C204" s="32"/>
    </row>
    <row r="205" spans="1:3" s="2" customFormat="1" x14ac:dyDescent="0.2">
      <c r="A205" s="32"/>
      <c r="B205" s="56"/>
      <c r="C205" s="32"/>
    </row>
    <row r="206" spans="1:3" s="2" customFormat="1" x14ac:dyDescent="0.2">
      <c r="A206" s="32"/>
      <c r="B206" s="56"/>
      <c r="C206" s="32"/>
    </row>
    <row r="207" spans="1:3" s="2" customFormat="1" x14ac:dyDescent="0.2">
      <c r="A207" s="32"/>
      <c r="B207" s="56"/>
      <c r="C207" s="32"/>
    </row>
    <row r="208" spans="1:3" s="2" customFormat="1" x14ac:dyDescent="0.2">
      <c r="A208" s="32"/>
      <c r="B208" s="56"/>
      <c r="C208" s="32"/>
    </row>
    <row r="209" spans="1:3" s="2" customFormat="1" x14ac:dyDescent="0.2">
      <c r="A209" s="32"/>
      <c r="B209" s="56"/>
      <c r="C209" s="32"/>
    </row>
    <row r="210" spans="1:3" s="2" customFormat="1" x14ac:dyDescent="0.2">
      <c r="A210" s="32"/>
      <c r="B210" s="56"/>
      <c r="C210" s="32"/>
    </row>
    <row r="211" spans="1:3" s="2" customFormat="1" x14ac:dyDescent="0.2">
      <c r="A211" s="32"/>
      <c r="B211" s="56"/>
      <c r="C211" s="32"/>
    </row>
    <row r="212" spans="1:3" s="2" customFormat="1" x14ac:dyDescent="0.2">
      <c r="A212" s="32"/>
      <c r="B212" s="56"/>
      <c r="C212" s="32"/>
    </row>
    <row r="213" spans="1:3" s="2" customFormat="1" x14ac:dyDescent="0.2">
      <c r="A213" s="32"/>
      <c r="B213" s="56"/>
      <c r="C213" s="32"/>
    </row>
    <row r="214" spans="1:3" s="2" customFormat="1" x14ac:dyDescent="0.2">
      <c r="A214" s="32"/>
      <c r="B214" s="56"/>
      <c r="C214" s="32"/>
    </row>
    <row r="215" spans="1:3" s="2" customFormat="1" x14ac:dyDescent="0.2">
      <c r="A215" s="32"/>
      <c r="B215" s="56"/>
      <c r="C215" s="32"/>
    </row>
    <row r="216" spans="1:3" s="2" customFormat="1" x14ac:dyDescent="0.2">
      <c r="A216" s="32"/>
      <c r="B216" s="56"/>
      <c r="C216" s="32"/>
    </row>
    <row r="217" spans="1:3" s="2" customFormat="1" x14ac:dyDescent="0.2">
      <c r="A217" s="32"/>
      <c r="B217" s="56"/>
      <c r="C217" s="32"/>
    </row>
    <row r="218" spans="1:3" s="2" customFormat="1" x14ac:dyDescent="0.2">
      <c r="A218" s="32"/>
      <c r="B218" s="56"/>
      <c r="C218" s="32"/>
    </row>
    <row r="219" spans="1:3" s="2" customFormat="1" x14ac:dyDescent="0.2">
      <c r="A219" s="32"/>
      <c r="B219" s="56"/>
      <c r="C219" s="32"/>
    </row>
    <row r="220" spans="1:3" s="2" customFormat="1" x14ac:dyDescent="0.2">
      <c r="A220" s="32"/>
      <c r="B220" s="56"/>
      <c r="C220" s="32"/>
    </row>
    <row r="221" spans="1:3" s="2" customFormat="1" x14ac:dyDescent="0.2">
      <c r="A221" s="32"/>
      <c r="B221" s="56"/>
      <c r="C221" s="32"/>
    </row>
    <row r="222" spans="1:3" s="2" customFormat="1" x14ac:dyDescent="0.2">
      <c r="A222" s="32"/>
      <c r="B222" s="56"/>
      <c r="C222" s="32"/>
    </row>
    <row r="223" spans="1:3" s="2" customFormat="1" x14ac:dyDescent="0.2">
      <c r="A223" s="32"/>
      <c r="B223" s="56"/>
      <c r="C223" s="32"/>
    </row>
    <row r="224" spans="1:3" s="2" customFormat="1" x14ac:dyDescent="0.2">
      <c r="A224" s="32"/>
      <c r="B224" s="56"/>
      <c r="C224" s="32"/>
    </row>
    <row r="225" spans="1:3" s="2" customFormat="1" x14ac:dyDescent="0.2">
      <c r="A225" s="32"/>
      <c r="B225" s="56"/>
      <c r="C225" s="32"/>
    </row>
    <row r="226" spans="1:3" s="2" customFormat="1" x14ac:dyDescent="0.2">
      <c r="A226" s="32"/>
      <c r="B226" s="56"/>
      <c r="C226" s="32"/>
    </row>
    <row r="227" spans="1:3" s="2" customFormat="1" x14ac:dyDescent="0.2">
      <c r="A227" s="32"/>
      <c r="B227" s="56"/>
      <c r="C227" s="32"/>
    </row>
    <row r="228" spans="1:3" s="2" customFormat="1" x14ac:dyDescent="0.2">
      <c r="A228" s="32"/>
      <c r="B228" s="56"/>
      <c r="C228" s="32"/>
    </row>
    <row r="229" spans="1:3" s="2" customFormat="1" x14ac:dyDescent="0.2">
      <c r="A229" s="32"/>
      <c r="B229" s="56"/>
      <c r="C229" s="32"/>
    </row>
    <row r="230" spans="1:3" s="2" customFormat="1" x14ac:dyDescent="0.2">
      <c r="A230" s="32"/>
      <c r="B230" s="56"/>
      <c r="C230" s="32"/>
    </row>
    <row r="231" spans="1:3" s="2" customFormat="1" x14ac:dyDescent="0.2">
      <c r="A231" s="32"/>
      <c r="B231" s="56"/>
      <c r="C231" s="32"/>
    </row>
    <row r="232" spans="1:3" s="2" customFormat="1" x14ac:dyDescent="0.2">
      <c r="A232" s="32"/>
      <c r="B232" s="56"/>
      <c r="C232" s="32"/>
    </row>
    <row r="233" spans="1:3" s="2" customFormat="1" x14ac:dyDescent="0.2">
      <c r="A233" s="32"/>
      <c r="B233" s="56"/>
      <c r="C233" s="32"/>
    </row>
    <row r="234" spans="1:3" s="2" customFormat="1" x14ac:dyDescent="0.2">
      <c r="A234" s="32"/>
      <c r="B234" s="56"/>
      <c r="C234" s="32"/>
    </row>
    <row r="235" spans="1:3" s="2" customFormat="1" x14ac:dyDescent="0.2">
      <c r="A235" s="32"/>
      <c r="B235" s="56"/>
      <c r="C235" s="32"/>
    </row>
    <row r="236" spans="1:3" s="2" customFormat="1" x14ac:dyDescent="0.2">
      <c r="A236" s="32"/>
      <c r="B236" s="56"/>
      <c r="C236" s="32"/>
    </row>
    <row r="237" spans="1:3" s="2" customFormat="1" x14ac:dyDescent="0.2">
      <c r="A237" s="32"/>
      <c r="B237" s="56"/>
      <c r="C237" s="32"/>
    </row>
    <row r="238" spans="1:3" s="2" customFormat="1" x14ac:dyDescent="0.2">
      <c r="A238" s="32"/>
      <c r="B238" s="56"/>
      <c r="C238" s="32"/>
    </row>
    <row r="239" spans="1:3" s="2" customFormat="1" x14ac:dyDescent="0.2">
      <c r="A239" s="32"/>
      <c r="B239" s="56"/>
      <c r="C239" s="32"/>
    </row>
    <row r="240" spans="1:3" s="2" customFormat="1" x14ac:dyDescent="0.2">
      <c r="A240" s="32"/>
      <c r="B240" s="56"/>
      <c r="C240" s="32"/>
    </row>
    <row r="241" spans="1:3" s="2" customFormat="1" x14ac:dyDescent="0.2">
      <c r="A241" s="32"/>
      <c r="B241" s="56"/>
      <c r="C241" s="32"/>
    </row>
    <row r="242" spans="1:3" s="2" customFormat="1" x14ac:dyDescent="0.2">
      <c r="A242" s="32"/>
      <c r="B242" s="56"/>
      <c r="C242" s="32"/>
    </row>
    <row r="243" spans="1:3" s="2" customFormat="1" x14ac:dyDescent="0.2">
      <c r="A243" s="32"/>
      <c r="B243" s="56"/>
      <c r="C243" s="32"/>
    </row>
    <row r="244" spans="1:3" s="2" customFormat="1" x14ac:dyDescent="0.2">
      <c r="A244" s="32"/>
      <c r="B244" s="56"/>
      <c r="C244" s="32"/>
    </row>
    <row r="245" spans="1:3" s="2" customFormat="1" x14ac:dyDescent="0.2">
      <c r="A245" s="32"/>
      <c r="B245" s="56"/>
      <c r="C245" s="32"/>
    </row>
    <row r="246" spans="1:3" s="2" customFormat="1" x14ac:dyDescent="0.2">
      <c r="A246" s="32"/>
      <c r="B246" s="56"/>
      <c r="C246" s="32"/>
    </row>
    <row r="247" spans="1:3" s="2" customFormat="1" x14ac:dyDescent="0.2">
      <c r="A247" s="32"/>
      <c r="B247" s="56"/>
      <c r="C247" s="32"/>
    </row>
    <row r="248" spans="1:3" s="2" customFormat="1" x14ac:dyDescent="0.2">
      <c r="A248" s="32"/>
      <c r="B248" s="56"/>
      <c r="C248" s="32"/>
    </row>
    <row r="249" spans="1:3" s="2" customFormat="1" x14ac:dyDescent="0.2">
      <c r="A249" s="32"/>
      <c r="B249" s="56"/>
      <c r="C249" s="32"/>
    </row>
    <row r="250" spans="1:3" s="2" customFormat="1" x14ac:dyDescent="0.2">
      <c r="A250" s="32"/>
      <c r="B250" s="56"/>
      <c r="C250" s="32"/>
    </row>
    <row r="251" spans="1:3" s="2" customFormat="1" x14ac:dyDescent="0.2">
      <c r="A251" s="32"/>
      <c r="B251" s="56"/>
      <c r="C251" s="32"/>
    </row>
    <row r="252" spans="1:3" s="2" customFormat="1" x14ac:dyDescent="0.2">
      <c r="A252" s="32"/>
      <c r="B252" s="56"/>
      <c r="C252" s="32"/>
    </row>
    <row r="253" spans="1:3" s="2" customFormat="1" x14ac:dyDescent="0.2">
      <c r="A253" s="32"/>
      <c r="B253" s="56"/>
      <c r="C253" s="32"/>
    </row>
    <row r="254" spans="1:3" s="2" customFormat="1" x14ac:dyDescent="0.2">
      <c r="A254" s="32"/>
      <c r="B254" s="56"/>
      <c r="C254" s="32"/>
    </row>
    <row r="255" spans="1:3" s="2" customFormat="1" x14ac:dyDescent="0.2">
      <c r="A255" s="32"/>
      <c r="B255" s="56"/>
      <c r="C255" s="32"/>
    </row>
    <row r="256" spans="1:3" s="2" customFormat="1" x14ac:dyDescent="0.2">
      <c r="A256" s="32"/>
      <c r="B256" s="56"/>
      <c r="C256" s="32"/>
    </row>
    <row r="257" spans="1:3" s="2" customFormat="1" x14ac:dyDescent="0.2">
      <c r="A257" s="32"/>
      <c r="B257" s="56"/>
      <c r="C257" s="32"/>
    </row>
    <row r="258" spans="1:3" s="2" customFormat="1" x14ac:dyDescent="0.2">
      <c r="A258" s="32"/>
      <c r="B258" s="56"/>
      <c r="C258" s="32"/>
    </row>
    <row r="259" spans="1:3" s="2" customFormat="1" x14ac:dyDescent="0.2">
      <c r="A259" s="32"/>
      <c r="B259" s="56"/>
      <c r="C259" s="32"/>
    </row>
    <row r="260" spans="1:3" s="2" customFormat="1" x14ac:dyDescent="0.2">
      <c r="A260" s="32"/>
      <c r="B260" s="56"/>
      <c r="C260" s="32"/>
    </row>
    <row r="261" spans="1:3" s="2" customFormat="1" x14ac:dyDescent="0.2">
      <c r="A261" s="32"/>
      <c r="B261" s="56"/>
      <c r="C261" s="32"/>
    </row>
    <row r="262" spans="1:3" s="2" customFormat="1" x14ac:dyDescent="0.2">
      <c r="A262" s="32"/>
      <c r="B262" s="56"/>
      <c r="C262" s="32"/>
    </row>
    <row r="263" spans="1:3" s="2" customFormat="1" x14ac:dyDescent="0.2">
      <c r="A263" s="32"/>
      <c r="B263" s="56"/>
      <c r="C263" s="32"/>
    </row>
    <row r="264" spans="1:3" s="2" customFormat="1" x14ac:dyDescent="0.2">
      <c r="A264" s="32"/>
      <c r="B264" s="56"/>
      <c r="C264" s="32"/>
    </row>
    <row r="265" spans="1:3" s="2" customFormat="1" x14ac:dyDescent="0.2">
      <c r="A265" s="32"/>
      <c r="B265" s="56"/>
      <c r="C265" s="32"/>
    </row>
    <row r="266" spans="1:3" s="2" customFormat="1" x14ac:dyDescent="0.2">
      <c r="A266" s="32"/>
      <c r="B266" s="56"/>
      <c r="C266" s="32"/>
    </row>
    <row r="267" spans="1:3" s="2" customFormat="1" x14ac:dyDescent="0.2">
      <c r="A267" s="32"/>
      <c r="B267" s="56"/>
      <c r="C267" s="32"/>
    </row>
    <row r="268" spans="1:3" s="2" customFormat="1" x14ac:dyDescent="0.2">
      <c r="A268" s="32"/>
      <c r="B268" s="56"/>
      <c r="C268" s="32"/>
    </row>
    <row r="269" spans="1:3" s="2" customFormat="1" x14ac:dyDescent="0.2">
      <c r="A269" s="32"/>
      <c r="B269" s="56"/>
      <c r="C269" s="32"/>
    </row>
    <row r="270" spans="1:3" s="2" customFormat="1" x14ac:dyDescent="0.2">
      <c r="A270" s="32"/>
      <c r="B270" s="56"/>
      <c r="C270" s="32"/>
    </row>
    <row r="271" spans="1:3" s="2" customFormat="1" x14ac:dyDescent="0.2">
      <c r="A271" s="32"/>
      <c r="B271" s="56"/>
      <c r="C271" s="32"/>
    </row>
    <row r="272" spans="1:3" s="2" customFormat="1" x14ac:dyDescent="0.2">
      <c r="A272" s="32"/>
      <c r="B272" s="56"/>
      <c r="C272" s="32"/>
    </row>
    <row r="273" spans="1:3" s="2" customFormat="1" x14ac:dyDescent="0.2">
      <c r="A273" s="32"/>
      <c r="B273" s="56"/>
      <c r="C273" s="32"/>
    </row>
    <row r="274" spans="1:3" s="2" customFormat="1" x14ac:dyDescent="0.2">
      <c r="A274" s="32"/>
      <c r="B274" s="56"/>
      <c r="C274" s="32"/>
    </row>
    <row r="275" spans="1:3" s="2" customFormat="1" x14ac:dyDescent="0.2">
      <c r="A275" s="32"/>
      <c r="B275" s="56"/>
      <c r="C275" s="32"/>
    </row>
    <row r="276" spans="1:3" s="2" customFormat="1" x14ac:dyDescent="0.2">
      <c r="A276" s="32"/>
      <c r="B276" s="56"/>
      <c r="C276" s="32"/>
    </row>
    <row r="277" spans="1:3" s="2" customFormat="1" x14ac:dyDescent="0.2">
      <c r="A277" s="32"/>
      <c r="B277" s="56"/>
      <c r="C277" s="32"/>
    </row>
    <row r="278" spans="1:3" s="2" customFormat="1" x14ac:dyDescent="0.2">
      <c r="A278" s="32"/>
      <c r="B278" s="56"/>
      <c r="C278" s="32"/>
    </row>
    <row r="279" spans="1:3" s="2" customFormat="1" x14ac:dyDescent="0.2">
      <c r="A279" s="32"/>
      <c r="B279" s="56"/>
      <c r="C279" s="32"/>
    </row>
    <row r="280" spans="1:3" s="2" customFormat="1" x14ac:dyDescent="0.2">
      <c r="A280" s="32"/>
      <c r="B280" s="56"/>
      <c r="C280" s="32"/>
    </row>
    <row r="281" spans="1:3" s="2" customFormat="1" x14ac:dyDescent="0.2">
      <c r="A281" s="32"/>
      <c r="B281" s="56"/>
      <c r="C281" s="32"/>
    </row>
    <row r="282" spans="1:3" s="2" customFormat="1" x14ac:dyDescent="0.2">
      <c r="A282" s="32"/>
      <c r="B282" s="56"/>
      <c r="C282" s="32"/>
    </row>
    <row r="283" spans="1:3" s="2" customFormat="1" x14ac:dyDescent="0.2">
      <c r="A283" s="32"/>
      <c r="B283" s="56"/>
      <c r="C283" s="32"/>
    </row>
    <row r="284" spans="1:3" s="2" customFormat="1" x14ac:dyDescent="0.2">
      <c r="A284" s="32"/>
      <c r="B284" s="56"/>
      <c r="C284" s="32"/>
    </row>
    <row r="285" spans="1:3" s="2" customFormat="1" x14ac:dyDescent="0.2">
      <c r="A285" s="32"/>
      <c r="B285" s="56"/>
      <c r="C285" s="32"/>
    </row>
    <row r="286" spans="1:3" s="2" customFormat="1" x14ac:dyDescent="0.2">
      <c r="A286" s="32"/>
      <c r="B286" s="56"/>
      <c r="C286" s="32"/>
    </row>
    <row r="287" spans="1:3" s="2" customFormat="1" x14ac:dyDescent="0.2">
      <c r="A287" s="32"/>
      <c r="B287" s="56"/>
      <c r="C287" s="32"/>
    </row>
    <row r="288" spans="1:3" s="2" customFormat="1" x14ac:dyDescent="0.2">
      <c r="A288" s="32"/>
      <c r="B288" s="56"/>
      <c r="C288" s="32"/>
    </row>
    <row r="289" spans="1:3" s="2" customFormat="1" x14ac:dyDescent="0.2">
      <c r="A289" s="32"/>
      <c r="B289" s="56"/>
      <c r="C289" s="32"/>
    </row>
    <row r="290" spans="1:3" s="2" customFormat="1" x14ac:dyDescent="0.2">
      <c r="A290" s="32"/>
      <c r="B290" s="56"/>
      <c r="C290" s="32"/>
    </row>
    <row r="291" spans="1:3" s="2" customFormat="1" x14ac:dyDescent="0.2">
      <c r="A291" s="32"/>
      <c r="B291" s="56"/>
      <c r="C291" s="32"/>
    </row>
    <row r="292" spans="1:3" s="2" customFormat="1" x14ac:dyDescent="0.2">
      <c r="A292" s="32"/>
      <c r="B292" s="56"/>
      <c r="C292" s="32"/>
    </row>
    <row r="293" spans="1:3" s="2" customFormat="1" x14ac:dyDescent="0.2">
      <c r="A293" s="32"/>
      <c r="B293" s="56"/>
      <c r="C293" s="32"/>
    </row>
    <row r="294" spans="1:3" s="2" customFormat="1" x14ac:dyDescent="0.2">
      <c r="A294" s="32"/>
      <c r="B294" s="56"/>
      <c r="C294" s="32"/>
    </row>
    <row r="295" spans="1:3" s="2" customFormat="1" x14ac:dyDescent="0.2">
      <c r="A295" s="32"/>
      <c r="B295" s="56"/>
      <c r="C295" s="32"/>
    </row>
    <row r="296" spans="1:3" s="2" customFormat="1" x14ac:dyDescent="0.2">
      <c r="A296" s="32"/>
      <c r="B296" s="56"/>
      <c r="C296" s="32"/>
    </row>
    <row r="297" spans="1:3" s="2" customFormat="1" x14ac:dyDescent="0.2">
      <c r="A297" s="32"/>
      <c r="B297" s="56"/>
      <c r="C297" s="32"/>
    </row>
    <row r="298" spans="1:3" s="2" customFormat="1" x14ac:dyDescent="0.2">
      <c r="A298" s="32"/>
      <c r="B298" s="56"/>
      <c r="C298" s="32"/>
    </row>
    <row r="299" spans="1:3" s="2" customFormat="1" x14ac:dyDescent="0.2">
      <c r="A299" s="32"/>
      <c r="B299" s="56"/>
      <c r="C299" s="32"/>
    </row>
    <row r="300" spans="1:3" s="2" customFormat="1" x14ac:dyDescent="0.2">
      <c r="A300" s="32"/>
      <c r="B300" s="56"/>
      <c r="C300" s="32"/>
    </row>
    <row r="301" spans="1:3" s="2" customFormat="1" x14ac:dyDescent="0.2">
      <c r="A301" s="32"/>
      <c r="B301" s="56"/>
      <c r="C301" s="32"/>
    </row>
    <row r="302" spans="1:3" s="2" customFormat="1" x14ac:dyDescent="0.2">
      <c r="A302" s="32"/>
      <c r="B302" s="56"/>
      <c r="C302" s="32"/>
    </row>
    <row r="303" spans="1:3" s="2" customFormat="1" x14ac:dyDescent="0.2">
      <c r="A303" s="32"/>
      <c r="B303" s="56"/>
      <c r="C303" s="32"/>
    </row>
    <row r="304" spans="1:3" s="2" customFormat="1" x14ac:dyDescent="0.2">
      <c r="A304" s="32"/>
      <c r="B304" s="56"/>
      <c r="C304" s="32"/>
    </row>
    <row r="305" spans="1:3" s="2" customFormat="1" x14ac:dyDescent="0.2">
      <c r="A305" s="32"/>
      <c r="B305" s="56"/>
      <c r="C305" s="32"/>
    </row>
    <row r="306" spans="1:3" s="2" customFormat="1" x14ac:dyDescent="0.2">
      <c r="A306" s="32"/>
      <c r="B306" s="56"/>
      <c r="C306" s="32"/>
    </row>
    <row r="307" spans="1:3" s="2" customFormat="1" x14ac:dyDescent="0.2">
      <c r="A307" s="32"/>
      <c r="B307" s="56"/>
      <c r="C307" s="32"/>
    </row>
    <row r="308" spans="1:3" s="2" customFormat="1" x14ac:dyDescent="0.2">
      <c r="A308" s="32"/>
      <c r="B308" s="56"/>
      <c r="C308" s="32"/>
    </row>
    <row r="309" spans="1:3" s="2" customFormat="1" x14ac:dyDescent="0.2">
      <c r="A309" s="32"/>
      <c r="B309" s="56"/>
      <c r="C309" s="32"/>
    </row>
    <row r="310" spans="1:3" s="2" customFormat="1" x14ac:dyDescent="0.2">
      <c r="A310" s="32"/>
      <c r="B310" s="56"/>
      <c r="C310" s="32"/>
    </row>
    <row r="311" spans="1:3" s="2" customFormat="1" x14ac:dyDescent="0.2">
      <c r="A311" s="32"/>
      <c r="B311" s="56"/>
      <c r="C311" s="32"/>
    </row>
    <row r="312" spans="1:3" s="2" customFormat="1" x14ac:dyDescent="0.2">
      <c r="A312" s="32"/>
      <c r="B312" s="56"/>
      <c r="C312" s="32"/>
    </row>
    <row r="313" spans="1:3" s="2" customFormat="1" x14ac:dyDescent="0.2">
      <c r="A313" s="32"/>
      <c r="B313" s="56"/>
      <c r="C313" s="32"/>
    </row>
    <row r="314" spans="1:3" s="2" customFormat="1" x14ac:dyDescent="0.2">
      <c r="A314" s="32"/>
      <c r="B314" s="56"/>
      <c r="C314" s="32"/>
    </row>
    <row r="315" spans="1:3" s="2" customFormat="1" x14ac:dyDescent="0.2">
      <c r="A315" s="32"/>
      <c r="B315" s="56"/>
      <c r="C315" s="32"/>
    </row>
    <row r="316" spans="1:3" s="2" customFormat="1" x14ac:dyDescent="0.2">
      <c r="A316" s="32"/>
      <c r="B316" s="56"/>
      <c r="C316" s="32"/>
    </row>
    <row r="317" spans="1:3" s="2" customFormat="1" x14ac:dyDescent="0.2">
      <c r="A317" s="32"/>
      <c r="B317" s="56"/>
      <c r="C317" s="32"/>
    </row>
    <row r="318" spans="1:3" s="2" customFormat="1" x14ac:dyDescent="0.2">
      <c r="A318" s="32"/>
      <c r="B318" s="56"/>
      <c r="C318" s="32"/>
    </row>
    <row r="319" spans="1:3" s="2" customFormat="1" x14ac:dyDescent="0.2">
      <c r="A319" s="32"/>
      <c r="B319" s="56"/>
      <c r="C319" s="32"/>
    </row>
    <row r="320" spans="1:3" s="2" customFormat="1" x14ac:dyDescent="0.2">
      <c r="A320" s="32"/>
      <c r="B320" s="56"/>
      <c r="C320" s="32"/>
    </row>
    <row r="321" spans="1:3" s="2" customFormat="1" x14ac:dyDescent="0.2">
      <c r="A321" s="32"/>
      <c r="B321" s="56"/>
      <c r="C321" s="32"/>
    </row>
    <row r="322" spans="1:3" s="2" customFormat="1" x14ac:dyDescent="0.2">
      <c r="A322" s="32"/>
      <c r="B322" s="56"/>
      <c r="C322" s="32"/>
    </row>
    <row r="323" spans="1:3" s="2" customFormat="1" x14ac:dyDescent="0.2">
      <c r="A323" s="32"/>
      <c r="B323" s="56"/>
      <c r="C323" s="32"/>
    </row>
    <row r="324" spans="1:3" s="2" customFormat="1" x14ac:dyDescent="0.2">
      <c r="A324" s="32"/>
      <c r="B324" s="56"/>
      <c r="C324" s="32"/>
    </row>
    <row r="325" spans="1:3" s="2" customFormat="1" x14ac:dyDescent="0.2">
      <c r="A325" s="32"/>
      <c r="B325" s="56"/>
      <c r="C325" s="32"/>
    </row>
    <row r="326" spans="1:3" s="2" customFormat="1" x14ac:dyDescent="0.2">
      <c r="A326" s="32"/>
      <c r="B326" s="56"/>
      <c r="C326" s="32"/>
    </row>
    <row r="327" spans="1:3" s="2" customFormat="1" x14ac:dyDescent="0.2">
      <c r="A327" s="32"/>
      <c r="B327" s="56"/>
      <c r="C327" s="32"/>
    </row>
    <row r="328" spans="1:3" s="2" customFormat="1" x14ac:dyDescent="0.2">
      <c r="A328" s="32"/>
      <c r="B328" s="56"/>
      <c r="C328" s="32"/>
    </row>
    <row r="329" spans="1:3" s="2" customFormat="1" x14ac:dyDescent="0.2">
      <c r="A329" s="32"/>
      <c r="B329" s="56"/>
      <c r="C329" s="32"/>
    </row>
    <row r="330" spans="1:3" s="2" customFormat="1" x14ac:dyDescent="0.2">
      <c r="A330" s="32"/>
      <c r="B330" s="56"/>
      <c r="C330" s="32"/>
    </row>
    <row r="331" spans="1:3" s="2" customFormat="1" x14ac:dyDescent="0.2">
      <c r="A331" s="32"/>
      <c r="B331" s="56"/>
      <c r="C331" s="32"/>
    </row>
    <row r="332" spans="1:3" s="2" customFormat="1" x14ac:dyDescent="0.2">
      <c r="A332" s="32"/>
      <c r="B332" s="56"/>
      <c r="C332" s="32"/>
    </row>
    <row r="333" spans="1:3" s="2" customFormat="1" x14ac:dyDescent="0.2">
      <c r="A333" s="32"/>
      <c r="B333" s="56"/>
      <c r="C333" s="32"/>
    </row>
    <row r="334" spans="1:3" s="2" customFormat="1" x14ac:dyDescent="0.2">
      <c r="A334" s="32"/>
      <c r="B334" s="56"/>
      <c r="C334" s="32"/>
    </row>
    <row r="335" spans="1:3" s="2" customFormat="1" x14ac:dyDescent="0.2">
      <c r="A335" s="32"/>
      <c r="B335" s="56"/>
      <c r="C335" s="32"/>
    </row>
    <row r="336" spans="1:3" s="2" customFormat="1" x14ac:dyDescent="0.2">
      <c r="A336" s="32"/>
      <c r="B336" s="56"/>
      <c r="C336" s="32"/>
    </row>
    <row r="337" spans="1:3" s="2" customFormat="1" x14ac:dyDescent="0.2">
      <c r="A337" s="32"/>
      <c r="B337" s="56"/>
      <c r="C337" s="32"/>
    </row>
    <row r="338" spans="1:3" s="2" customFormat="1" x14ac:dyDescent="0.2">
      <c r="A338" s="32"/>
      <c r="B338" s="56"/>
      <c r="C338" s="32"/>
    </row>
    <row r="339" spans="1:3" s="2" customFormat="1" x14ac:dyDescent="0.2">
      <c r="A339" s="32"/>
      <c r="B339" s="56"/>
      <c r="C339" s="32"/>
    </row>
    <row r="340" spans="1:3" s="2" customFormat="1" x14ac:dyDescent="0.2">
      <c r="A340" s="32"/>
      <c r="B340" s="56"/>
      <c r="C340" s="32"/>
    </row>
    <row r="341" spans="1:3" s="2" customFormat="1" x14ac:dyDescent="0.2">
      <c r="A341" s="32"/>
      <c r="B341" s="56"/>
      <c r="C341" s="32"/>
    </row>
    <row r="342" spans="1:3" s="2" customFormat="1" x14ac:dyDescent="0.2">
      <c r="A342" s="32"/>
      <c r="B342" s="56"/>
      <c r="C342" s="32"/>
    </row>
    <row r="343" spans="1:3" s="2" customFormat="1" x14ac:dyDescent="0.2">
      <c r="A343" s="32"/>
      <c r="B343" s="56"/>
      <c r="C343" s="32"/>
    </row>
    <row r="344" spans="1:3" s="2" customFormat="1" x14ac:dyDescent="0.2">
      <c r="A344" s="32"/>
      <c r="B344" s="56"/>
      <c r="C344" s="32"/>
    </row>
    <row r="345" spans="1:3" s="2" customFormat="1" x14ac:dyDescent="0.2">
      <c r="A345" s="32"/>
      <c r="B345" s="56"/>
      <c r="C345" s="32"/>
    </row>
    <row r="346" spans="1:3" s="2" customFormat="1" x14ac:dyDescent="0.2">
      <c r="A346" s="32"/>
      <c r="B346" s="56"/>
      <c r="C346" s="32"/>
    </row>
    <row r="347" spans="1:3" s="2" customFormat="1" x14ac:dyDescent="0.2">
      <c r="A347" s="32"/>
      <c r="B347" s="56"/>
      <c r="C347" s="32"/>
    </row>
    <row r="348" spans="1:3" s="2" customFormat="1" x14ac:dyDescent="0.2">
      <c r="A348" s="32"/>
      <c r="B348" s="56"/>
      <c r="C348" s="32"/>
    </row>
    <row r="349" spans="1:3" s="2" customFormat="1" x14ac:dyDescent="0.2">
      <c r="A349" s="32"/>
      <c r="B349" s="56"/>
      <c r="C349" s="32"/>
    </row>
    <row r="350" spans="1:3" s="2" customFormat="1" x14ac:dyDescent="0.2">
      <c r="A350" s="32"/>
      <c r="B350" s="56"/>
      <c r="C350" s="32"/>
    </row>
    <row r="351" spans="1:3" s="2" customFormat="1" x14ac:dyDescent="0.2">
      <c r="A351" s="32"/>
      <c r="B351" s="56"/>
      <c r="C351" s="32"/>
    </row>
    <row r="352" spans="1:3" s="2" customFormat="1" x14ac:dyDescent="0.2">
      <c r="A352" s="32"/>
      <c r="B352" s="56"/>
      <c r="C352" s="32"/>
    </row>
    <row r="353" spans="1:3" s="2" customFormat="1" x14ac:dyDescent="0.2">
      <c r="A353" s="32"/>
      <c r="B353" s="56"/>
      <c r="C353" s="32"/>
    </row>
    <row r="354" spans="1:3" s="2" customFormat="1" x14ac:dyDescent="0.2">
      <c r="A354" s="32"/>
      <c r="B354" s="56"/>
      <c r="C354" s="32"/>
    </row>
    <row r="355" spans="1:3" s="2" customFormat="1" x14ac:dyDescent="0.2">
      <c r="A355" s="32"/>
      <c r="B355" s="56"/>
      <c r="C355" s="32"/>
    </row>
    <row r="356" spans="1:3" s="2" customFormat="1" x14ac:dyDescent="0.2">
      <c r="A356" s="32"/>
      <c r="B356" s="56"/>
      <c r="C356" s="32"/>
    </row>
    <row r="357" spans="1:3" s="2" customFormat="1" x14ac:dyDescent="0.2">
      <c r="A357" s="32"/>
      <c r="B357" s="56"/>
      <c r="C357" s="32"/>
    </row>
    <row r="358" spans="1:3" s="2" customFormat="1" x14ac:dyDescent="0.2">
      <c r="A358" s="32"/>
      <c r="B358" s="56"/>
      <c r="C358" s="32"/>
    </row>
    <row r="359" spans="1:3" s="2" customFormat="1" x14ac:dyDescent="0.2">
      <c r="A359" s="32"/>
      <c r="B359" s="56"/>
      <c r="C359" s="32"/>
    </row>
    <row r="360" spans="1:3" s="2" customFormat="1" x14ac:dyDescent="0.2">
      <c r="A360" s="32"/>
      <c r="B360" s="56"/>
      <c r="C360" s="32"/>
    </row>
    <row r="361" spans="1:3" s="2" customFormat="1" x14ac:dyDescent="0.2">
      <c r="A361" s="32"/>
      <c r="B361" s="56"/>
      <c r="C361" s="32"/>
    </row>
    <row r="362" spans="1:3" s="2" customFormat="1" x14ac:dyDescent="0.2">
      <c r="A362" s="32"/>
      <c r="B362" s="56"/>
      <c r="C362" s="32"/>
    </row>
    <row r="363" spans="1:3" s="2" customFormat="1" x14ac:dyDescent="0.2">
      <c r="A363" s="32"/>
      <c r="B363" s="56"/>
      <c r="C363" s="32"/>
    </row>
    <row r="364" spans="1:3" s="2" customFormat="1" x14ac:dyDescent="0.2">
      <c r="A364" s="32"/>
      <c r="B364" s="56"/>
      <c r="C364" s="32"/>
    </row>
    <row r="365" spans="1:3" s="2" customFormat="1" x14ac:dyDescent="0.2">
      <c r="A365" s="32"/>
      <c r="B365" s="56"/>
      <c r="C365" s="32"/>
    </row>
    <row r="366" spans="1:3" s="2" customFormat="1" x14ac:dyDescent="0.2">
      <c r="A366" s="32"/>
      <c r="B366" s="56"/>
      <c r="C366" s="32"/>
    </row>
    <row r="367" spans="1:3" s="2" customFormat="1" x14ac:dyDescent="0.2">
      <c r="A367" s="32"/>
      <c r="B367" s="56"/>
      <c r="C367" s="32"/>
    </row>
    <row r="368" spans="1:3" s="2" customFormat="1" x14ac:dyDescent="0.2">
      <c r="A368" s="32"/>
      <c r="B368" s="56"/>
      <c r="C368" s="32"/>
    </row>
    <row r="369" spans="1:3" s="2" customFormat="1" x14ac:dyDescent="0.2">
      <c r="A369" s="32"/>
      <c r="B369" s="56"/>
      <c r="C369" s="32"/>
    </row>
    <row r="370" spans="1:3" s="2" customFormat="1" x14ac:dyDescent="0.2">
      <c r="A370" s="32"/>
      <c r="B370" s="56"/>
      <c r="C370" s="32"/>
    </row>
    <row r="371" spans="1:3" s="2" customFormat="1" x14ac:dyDescent="0.2">
      <c r="A371" s="32"/>
      <c r="B371" s="56"/>
      <c r="C371" s="32"/>
    </row>
    <row r="372" spans="1:3" s="2" customFormat="1" x14ac:dyDescent="0.2">
      <c r="A372" s="32"/>
      <c r="B372" s="56"/>
      <c r="C372" s="32"/>
    </row>
    <row r="373" spans="1:3" s="2" customFormat="1" x14ac:dyDescent="0.2">
      <c r="A373" s="32"/>
      <c r="B373" s="56"/>
      <c r="C373" s="32"/>
    </row>
    <row r="374" spans="1:3" s="2" customFormat="1" x14ac:dyDescent="0.2">
      <c r="A374" s="32"/>
      <c r="B374" s="56"/>
      <c r="C374" s="32"/>
    </row>
    <row r="375" spans="1:3" s="2" customFormat="1" x14ac:dyDescent="0.2">
      <c r="A375" s="32"/>
      <c r="B375" s="56"/>
      <c r="C375" s="32"/>
    </row>
    <row r="376" spans="1:3" s="2" customFormat="1" x14ac:dyDescent="0.2">
      <c r="A376" s="32"/>
      <c r="B376" s="56"/>
      <c r="C376" s="32"/>
    </row>
    <row r="377" spans="1:3" s="2" customFormat="1" x14ac:dyDescent="0.2">
      <c r="A377" s="32"/>
      <c r="B377" s="56"/>
      <c r="C377" s="32"/>
    </row>
    <row r="378" spans="1:3" s="2" customFormat="1" x14ac:dyDescent="0.2">
      <c r="A378" s="32"/>
      <c r="B378" s="56"/>
      <c r="C378" s="32"/>
    </row>
    <row r="379" spans="1:3" s="2" customFormat="1" x14ac:dyDescent="0.2">
      <c r="A379" s="32"/>
      <c r="B379" s="56"/>
      <c r="C379" s="32"/>
    </row>
    <row r="380" spans="1:3" s="2" customFormat="1" x14ac:dyDescent="0.2">
      <c r="A380" s="32"/>
      <c r="B380" s="56"/>
      <c r="C380" s="32"/>
    </row>
    <row r="381" spans="1:3" s="2" customFormat="1" x14ac:dyDescent="0.2">
      <c r="A381" s="32"/>
      <c r="B381" s="56"/>
      <c r="C381" s="32"/>
    </row>
    <row r="382" spans="1:3" s="2" customFormat="1" x14ac:dyDescent="0.2">
      <c r="A382" s="32"/>
      <c r="B382" s="56"/>
      <c r="C382" s="32"/>
    </row>
    <row r="383" spans="1:3" s="2" customFormat="1" x14ac:dyDescent="0.2">
      <c r="A383" s="32"/>
      <c r="B383" s="56"/>
      <c r="C383" s="32"/>
    </row>
    <row r="384" spans="1:3" s="2" customFormat="1" x14ac:dyDescent="0.2">
      <c r="A384" s="32"/>
      <c r="B384" s="56"/>
      <c r="C384" s="32"/>
    </row>
    <row r="385" spans="1:3" s="2" customFormat="1" x14ac:dyDescent="0.2">
      <c r="A385" s="32"/>
      <c r="B385" s="56"/>
      <c r="C385" s="32"/>
    </row>
    <row r="386" spans="1:3" s="2" customFormat="1" x14ac:dyDescent="0.2">
      <c r="A386" s="32"/>
      <c r="B386" s="56"/>
      <c r="C386" s="32"/>
    </row>
    <row r="387" spans="1:3" s="2" customFormat="1" x14ac:dyDescent="0.2">
      <c r="A387" s="32"/>
      <c r="B387" s="56"/>
      <c r="C387" s="32"/>
    </row>
    <row r="388" spans="1:3" s="2" customFormat="1" x14ac:dyDescent="0.2">
      <c r="A388" s="32"/>
      <c r="B388" s="56"/>
      <c r="C388" s="32"/>
    </row>
    <row r="389" spans="1:3" s="2" customFormat="1" x14ac:dyDescent="0.2">
      <c r="A389" s="32"/>
      <c r="B389" s="56"/>
      <c r="C389" s="32"/>
    </row>
    <row r="390" spans="1:3" s="2" customFormat="1" x14ac:dyDescent="0.2">
      <c r="A390" s="32"/>
      <c r="B390" s="56"/>
      <c r="C390" s="32"/>
    </row>
    <row r="391" spans="1:3" s="2" customFormat="1" x14ac:dyDescent="0.2">
      <c r="A391" s="32"/>
      <c r="B391" s="56"/>
      <c r="C391" s="32"/>
    </row>
    <row r="392" spans="1:3" s="2" customFormat="1" x14ac:dyDescent="0.2">
      <c r="A392" s="32"/>
      <c r="B392" s="56"/>
      <c r="C392" s="32"/>
    </row>
    <row r="393" spans="1:3" s="2" customFormat="1" x14ac:dyDescent="0.2">
      <c r="A393" s="32"/>
      <c r="B393" s="56"/>
      <c r="C393" s="32"/>
    </row>
    <row r="394" spans="1:3" s="2" customFormat="1" x14ac:dyDescent="0.2">
      <c r="A394" s="32"/>
      <c r="B394" s="56"/>
      <c r="C394" s="32"/>
    </row>
    <row r="395" spans="1:3" s="2" customFormat="1" x14ac:dyDescent="0.2">
      <c r="A395" s="32"/>
      <c r="B395" s="56"/>
      <c r="C395" s="32"/>
    </row>
    <row r="396" spans="1:3" s="2" customFormat="1" x14ac:dyDescent="0.2">
      <c r="A396" s="32"/>
      <c r="B396" s="56"/>
      <c r="C396" s="32"/>
    </row>
    <row r="397" spans="1:3" s="2" customFormat="1" x14ac:dyDescent="0.2">
      <c r="A397" s="32"/>
      <c r="B397" s="56"/>
      <c r="C397" s="32"/>
    </row>
    <row r="398" spans="1:3" s="2" customFormat="1" x14ac:dyDescent="0.2">
      <c r="A398" s="32"/>
      <c r="B398" s="56"/>
      <c r="C398" s="32"/>
    </row>
    <row r="399" spans="1:3" s="2" customFormat="1" x14ac:dyDescent="0.2">
      <c r="A399" s="32"/>
      <c r="B399" s="56"/>
      <c r="C399" s="32"/>
    </row>
    <row r="400" spans="1:3" s="2" customFormat="1" x14ac:dyDescent="0.2">
      <c r="A400" s="32"/>
      <c r="B400" s="56"/>
      <c r="C400" s="32"/>
    </row>
    <row r="401" spans="1:3" s="2" customFormat="1" x14ac:dyDescent="0.2">
      <c r="A401" s="32"/>
      <c r="B401" s="56"/>
      <c r="C401" s="32"/>
    </row>
    <row r="402" spans="1:3" s="2" customFormat="1" x14ac:dyDescent="0.2">
      <c r="A402" s="32"/>
      <c r="B402" s="56"/>
      <c r="C402" s="32"/>
    </row>
    <row r="403" spans="1:3" s="2" customFormat="1" x14ac:dyDescent="0.2">
      <c r="A403" s="32"/>
      <c r="B403" s="56"/>
      <c r="C403" s="32"/>
    </row>
    <row r="404" spans="1:3" s="2" customFormat="1" x14ac:dyDescent="0.2">
      <c r="A404" s="32"/>
      <c r="B404" s="56"/>
      <c r="C404" s="32"/>
    </row>
    <row r="405" spans="1:3" s="2" customFormat="1" x14ac:dyDescent="0.2">
      <c r="A405" s="32"/>
      <c r="B405" s="56"/>
      <c r="C405" s="32"/>
    </row>
    <row r="406" spans="1:3" s="2" customFormat="1" x14ac:dyDescent="0.2">
      <c r="A406" s="32"/>
      <c r="B406" s="56"/>
      <c r="C406" s="32"/>
    </row>
    <row r="407" spans="1:3" s="2" customFormat="1" x14ac:dyDescent="0.2">
      <c r="A407" s="32"/>
      <c r="B407" s="56"/>
      <c r="C407" s="32"/>
    </row>
    <row r="408" spans="1:3" s="2" customFormat="1" x14ac:dyDescent="0.2">
      <c r="A408" s="32"/>
      <c r="B408" s="56"/>
      <c r="C408" s="32"/>
    </row>
    <row r="409" spans="1:3" s="2" customFormat="1" x14ac:dyDescent="0.2">
      <c r="A409" s="32"/>
      <c r="B409" s="56"/>
      <c r="C409" s="32"/>
    </row>
    <row r="410" spans="1:3" s="2" customFormat="1" x14ac:dyDescent="0.2">
      <c r="A410" s="32"/>
      <c r="B410" s="56"/>
      <c r="C410" s="32"/>
    </row>
    <row r="411" spans="1:3" s="2" customFormat="1" x14ac:dyDescent="0.2">
      <c r="A411" s="32"/>
      <c r="B411" s="56"/>
      <c r="C411" s="32"/>
    </row>
    <row r="412" spans="1:3" s="2" customFormat="1" x14ac:dyDescent="0.2">
      <c r="A412" s="32"/>
      <c r="B412" s="56"/>
      <c r="C412" s="32"/>
    </row>
    <row r="413" spans="1:3" s="2" customFormat="1" x14ac:dyDescent="0.2">
      <c r="A413" s="32"/>
      <c r="B413" s="56"/>
      <c r="C413" s="32"/>
    </row>
    <row r="414" spans="1:3" s="2" customFormat="1" x14ac:dyDescent="0.2">
      <c r="A414" s="32"/>
      <c r="B414" s="56"/>
      <c r="C414" s="32"/>
    </row>
    <row r="415" spans="1:3" s="2" customFormat="1" x14ac:dyDescent="0.2">
      <c r="A415" s="32"/>
      <c r="B415" s="56"/>
      <c r="C415" s="32"/>
    </row>
    <row r="416" spans="1:3" s="2" customFormat="1" x14ac:dyDescent="0.2">
      <c r="A416" s="32"/>
      <c r="B416" s="56"/>
      <c r="C416" s="32"/>
    </row>
    <row r="417" spans="1:3" s="2" customFormat="1" x14ac:dyDescent="0.2">
      <c r="A417" s="32"/>
      <c r="B417" s="56"/>
      <c r="C417" s="32"/>
    </row>
    <row r="418" spans="1:3" s="2" customFormat="1" x14ac:dyDescent="0.2">
      <c r="A418" s="32"/>
      <c r="B418" s="56"/>
      <c r="C418" s="32"/>
    </row>
    <row r="419" spans="1:3" s="2" customFormat="1" x14ac:dyDescent="0.2">
      <c r="A419" s="32"/>
      <c r="B419" s="56"/>
      <c r="C419" s="32"/>
    </row>
    <row r="420" spans="1:3" s="2" customFormat="1" x14ac:dyDescent="0.2">
      <c r="A420" s="32"/>
      <c r="B420" s="56"/>
      <c r="C420" s="32"/>
    </row>
    <row r="421" spans="1:3" s="2" customFormat="1" x14ac:dyDescent="0.2">
      <c r="A421" s="32"/>
      <c r="B421" s="56"/>
      <c r="C421" s="32"/>
    </row>
    <row r="422" spans="1:3" s="2" customFormat="1" x14ac:dyDescent="0.2">
      <c r="A422" s="32"/>
      <c r="B422" s="56"/>
      <c r="C422" s="32"/>
    </row>
    <row r="423" spans="1:3" s="2" customFormat="1" x14ac:dyDescent="0.2">
      <c r="A423" s="32"/>
      <c r="B423" s="56"/>
      <c r="C423" s="32"/>
    </row>
    <row r="424" spans="1:3" s="2" customFormat="1" x14ac:dyDescent="0.2">
      <c r="A424" s="32"/>
      <c r="B424" s="56"/>
      <c r="C424" s="32"/>
    </row>
    <row r="425" spans="1:3" s="2" customFormat="1" x14ac:dyDescent="0.2">
      <c r="A425" s="32"/>
      <c r="B425" s="56"/>
      <c r="C425" s="32"/>
    </row>
    <row r="426" spans="1:3" s="2" customFormat="1" x14ac:dyDescent="0.2">
      <c r="A426" s="32"/>
      <c r="B426" s="56"/>
      <c r="C426" s="32"/>
    </row>
    <row r="427" spans="1:3" s="2" customFormat="1" x14ac:dyDescent="0.2">
      <c r="A427" s="32"/>
      <c r="B427" s="56"/>
      <c r="C427" s="32"/>
    </row>
    <row r="428" spans="1:3" s="2" customFormat="1" x14ac:dyDescent="0.2">
      <c r="A428" s="32"/>
      <c r="B428" s="56"/>
      <c r="C428" s="32"/>
    </row>
    <row r="429" spans="1:3" s="2" customFormat="1" x14ac:dyDescent="0.2">
      <c r="A429" s="32"/>
      <c r="B429" s="56"/>
      <c r="C429" s="32"/>
    </row>
    <row r="430" spans="1:3" s="2" customFormat="1" x14ac:dyDescent="0.2">
      <c r="A430" s="32"/>
      <c r="B430" s="56"/>
      <c r="C430" s="32"/>
    </row>
    <row r="431" spans="1:3" s="2" customFormat="1" x14ac:dyDescent="0.2">
      <c r="A431" s="32"/>
      <c r="B431" s="56"/>
      <c r="C431" s="32"/>
    </row>
    <row r="432" spans="1:3" s="2" customFormat="1" x14ac:dyDescent="0.2">
      <c r="A432" s="32"/>
      <c r="B432" s="56"/>
      <c r="C432" s="32"/>
    </row>
    <row r="433" spans="1:3" s="2" customFormat="1" x14ac:dyDescent="0.2">
      <c r="A433" s="32"/>
      <c r="B433" s="56"/>
      <c r="C433" s="32"/>
    </row>
    <row r="434" spans="1:3" s="2" customFormat="1" x14ac:dyDescent="0.2">
      <c r="A434" s="32"/>
      <c r="B434" s="56"/>
      <c r="C434" s="32"/>
    </row>
    <row r="435" spans="1:3" s="2" customFormat="1" x14ac:dyDescent="0.2">
      <c r="A435" s="32"/>
      <c r="B435" s="56"/>
      <c r="C435" s="32"/>
    </row>
    <row r="436" spans="1:3" s="2" customFormat="1" x14ac:dyDescent="0.2">
      <c r="A436" s="32"/>
      <c r="B436" s="56"/>
      <c r="C436" s="32"/>
    </row>
    <row r="437" spans="1:3" s="2" customFormat="1" x14ac:dyDescent="0.2">
      <c r="A437" s="32"/>
      <c r="B437" s="56"/>
      <c r="C437" s="32"/>
    </row>
    <row r="438" spans="1:3" s="2" customFormat="1" x14ac:dyDescent="0.2">
      <c r="A438" s="32"/>
      <c r="B438" s="56"/>
      <c r="C438" s="32"/>
    </row>
    <row r="439" spans="1:3" s="2" customFormat="1" x14ac:dyDescent="0.2">
      <c r="A439" s="32"/>
      <c r="B439" s="56"/>
      <c r="C439" s="32"/>
    </row>
    <row r="440" spans="1:3" s="2" customFormat="1" x14ac:dyDescent="0.2">
      <c r="A440" s="32"/>
      <c r="B440" s="56"/>
      <c r="C440" s="32"/>
    </row>
    <row r="441" spans="1:3" s="2" customFormat="1" x14ac:dyDescent="0.2">
      <c r="A441" s="32"/>
      <c r="B441" s="56"/>
      <c r="C441" s="32"/>
    </row>
    <row r="442" spans="1:3" s="2" customFormat="1" x14ac:dyDescent="0.2">
      <c r="A442" s="32"/>
      <c r="B442" s="56"/>
      <c r="C442" s="32"/>
    </row>
    <row r="443" spans="1:3" s="2" customFormat="1" x14ac:dyDescent="0.2">
      <c r="A443" s="32"/>
      <c r="B443" s="56"/>
      <c r="C443" s="32"/>
    </row>
    <row r="444" spans="1:3" s="2" customFormat="1" x14ac:dyDescent="0.2">
      <c r="A444" s="32"/>
      <c r="B444" s="56"/>
      <c r="C444" s="32"/>
    </row>
    <row r="445" spans="1:3" s="2" customFormat="1" x14ac:dyDescent="0.2">
      <c r="A445" s="32"/>
      <c r="B445" s="56"/>
      <c r="C445" s="32"/>
    </row>
    <row r="446" spans="1:3" s="2" customFormat="1" x14ac:dyDescent="0.2">
      <c r="A446" s="32"/>
      <c r="B446" s="56"/>
      <c r="C446" s="32"/>
    </row>
    <row r="447" spans="1:3" s="2" customFormat="1" x14ac:dyDescent="0.2">
      <c r="A447" s="32"/>
      <c r="B447" s="56"/>
      <c r="C447" s="32"/>
    </row>
    <row r="448" spans="1:3" s="2" customFormat="1" x14ac:dyDescent="0.2">
      <c r="A448" s="32"/>
      <c r="B448" s="56"/>
      <c r="C448" s="32"/>
    </row>
    <row r="449" spans="1:3" s="2" customFormat="1" x14ac:dyDescent="0.2">
      <c r="A449" s="32"/>
      <c r="B449" s="56"/>
      <c r="C449" s="32"/>
    </row>
  </sheetData>
  <phoneticPr fontId="2" type="noConversion"/>
  <pageMargins left="0.75" right="0.24" top="1" bottom="1" header="0.5" footer="0.5"/>
  <pageSetup paperSize="9" scale="90" orientation="landscape" r:id="rId1"/>
  <headerFooter alignWithMargins="0">
    <oddFooter>&amp;C&amp;KFF0000Prof. dr. ing. Prenume Nume                                                                                                        &amp;K000000Director departament: Prof. dr. ing.&amp;KFF0000 &amp;KFF0000Nume Prenume</oddFooter>
  </headerFooter>
  <rowBreaks count="5" manualBreakCount="5">
    <brk id="33" max="2" man="1"/>
    <brk id="50" max="2" man="1"/>
    <brk id="80" max="2" man="1"/>
    <brk id="100" max="2" man="1"/>
    <brk id="112"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06"/>
  <sheetViews>
    <sheetView view="pageBreakPreview" topLeftCell="A74" zoomScaleNormal="75" zoomScaleSheetLayoutView="100" zoomScalePageLayoutView="90" workbookViewId="0">
      <selection activeCell="B53" sqref="B53"/>
    </sheetView>
  </sheetViews>
  <sheetFormatPr defaultRowHeight="12.75" x14ac:dyDescent="0.2"/>
  <cols>
    <col min="1" max="1" width="4.5703125" style="5" customWidth="1"/>
    <col min="2" max="2" width="89.85546875" style="25" customWidth="1"/>
    <col min="3" max="3" width="12.7109375" style="25" customWidth="1"/>
    <col min="4" max="4" width="13.7109375" style="25" customWidth="1"/>
    <col min="5" max="5" width="12" style="25" customWidth="1"/>
    <col min="6" max="6" width="12.7109375" style="5" customWidth="1"/>
  </cols>
  <sheetData>
    <row r="1" spans="1:57" ht="31.5" x14ac:dyDescent="0.2">
      <c r="B1" s="26" t="s">
        <v>366</v>
      </c>
      <c r="C1" s="26"/>
      <c r="D1" s="26"/>
      <c r="E1" s="26"/>
    </row>
    <row r="2" spans="1:57" ht="15.75" x14ac:dyDescent="0.2">
      <c r="B2" s="26" t="s">
        <v>404</v>
      </c>
      <c r="C2" s="26"/>
      <c r="D2" s="26"/>
      <c r="E2" s="26"/>
    </row>
    <row r="3" spans="1:57" ht="15.75" x14ac:dyDescent="0.2">
      <c r="B3" s="26"/>
      <c r="C3" s="26"/>
      <c r="D3" s="26"/>
      <c r="E3" s="26"/>
    </row>
    <row r="4" spans="1:57" x14ac:dyDescent="0.2">
      <c r="A4" s="27"/>
      <c r="B4" s="28"/>
      <c r="C4" s="28"/>
      <c r="D4" s="28"/>
      <c r="E4" s="28"/>
      <c r="F4" s="27"/>
    </row>
    <row r="5" spans="1:57" ht="19.5" customHeight="1" x14ac:dyDescent="0.25">
      <c r="A5" s="10">
        <v>2</v>
      </c>
      <c r="B5" s="21" t="s">
        <v>4</v>
      </c>
      <c r="C5" s="21"/>
      <c r="D5" s="21"/>
      <c r="E5" s="21"/>
      <c r="F5" s="10"/>
    </row>
    <row r="6" spans="1:57" ht="25.5" x14ac:dyDescent="0.2">
      <c r="A6" s="6"/>
      <c r="B6" s="19" t="s">
        <v>56</v>
      </c>
      <c r="C6" s="23" t="s">
        <v>14</v>
      </c>
      <c r="D6" s="66" t="s">
        <v>15</v>
      </c>
      <c r="E6" s="23" t="s">
        <v>21</v>
      </c>
      <c r="F6" s="67" t="s">
        <v>16</v>
      </c>
    </row>
    <row r="7" spans="1:57" s="2" customFormat="1" ht="36" customHeight="1" x14ac:dyDescent="0.2">
      <c r="A7" s="6">
        <v>1</v>
      </c>
      <c r="B7" s="107" t="s">
        <v>368</v>
      </c>
      <c r="C7" s="108">
        <v>2</v>
      </c>
      <c r="D7" s="108">
        <v>2.2280000000000002</v>
      </c>
      <c r="E7" s="108">
        <v>2014</v>
      </c>
      <c r="F7" s="7">
        <f>(25+20*D7)/C7</f>
        <v>34.78</v>
      </c>
    </row>
    <row r="8" spans="1:57" s="16" customFormat="1" ht="27" customHeight="1" x14ac:dyDescent="0.2">
      <c r="A8" s="15">
        <v>2</v>
      </c>
      <c r="B8" s="107" t="s">
        <v>369</v>
      </c>
      <c r="C8" s="108">
        <v>2</v>
      </c>
      <c r="D8" s="108">
        <v>3.7349999999999999</v>
      </c>
      <c r="E8" s="108">
        <v>2013</v>
      </c>
      <c r="F8" s="7">
        <f>(25+20*D8)/C8</f>
        <v>49.85</v>
      </c>
    </row>
    <row r="9" spans="1:57" s="16" customFormat="1" ht="38.25" customHeight="1" x14ac:dyDescent="0.2">
      <c r="A9" s="15">
        <v>3</v>
      </c>
      <c r="B9" s="101" t="s">
        <v>370</v>
      </c>
      <c r="C9" s="65">
        <v>3</v>
      </c>
      <c r="D9" s="65">
        <v>1.06</v>
      </c>
      <c r="E9" s="65">
        <v>2009</v>
      </c>
      <c r="F9" s="7">
        <f t="shared" ref="F9:F10" si="0">(25+20*D9)/C9</f>
        <v>15.4</v>
      </c>
    </row>
    <row r="10" spans="1:57" s="16" customFormat="1" ht="29.25" customHeight="1" x14ac:dyDescent="0.2">
      <c r="A10" s="6">
        <v>4</v>
      </c>
      <c r="B10" s="101" t="s">
        <v>371</v>
      </c>
      <c r="C10" s="65">
        <v>3</v>
      </c>
      <c r="D10" s="65">
        <v>1.542</v>
      </c>
      <c r="E10" s="65">
        <v>2009</v>
      </c>
      <c r="F10" s="7">
        <f t="shared" si="0"/>
        <v>18.613333333333333</v>
      </c>
    </row>
    <row r="11" spans="1:57" s="16" customFormat="1" ht="36.75" customHeight="1" x14ac:dyDescent="0.2">
      <c r="A11" s="15">
        <v>5</v>
      </c>
      <c r="B11" s="101" t="s">
        <v>372</v>
      </c>
      <c r="C11" s="65">
        <v>4</v>
      </c>
      <c r="D11" s="65">
        <v>3.7349999999999999</v>
      </c>
      <c r="E11" s="65">
        <v>2016</v>
      </c>
      <c r="F11" s="7">
        <f>(25+20*D11)/C11</f>
        <v>24.925000000000001</v>
      </c>
    </row>
    <row r="12" spans="1:57" s="4" customFormat="1" ht="15" x14ac:dyDescent="0.2">
      <c r="A12" s="73"/>
      <c r="B12" s="22" t="s">
        <v>53</v>
      </c>
      <c r="C12" s="22"/>
      <c r="D12" s="22"/>
      <c r="E12" s="22"/>
      <c r="F12" s="71">
        <f>SUM(F7:F11)</f>
        <v>143.56833333333333</v>
      </c>
      <c r="G12" s="2"/>
      <c r="H12" s="2"/>
      <c r="I12" s="2"/>
      <c r="J12" s="2"/>
      <c r="K12" s="2"/>
      <c r="L12" s="2"/>
      <c r="M12" s="2"/>
      <c r="N12" s="2"/>
      <c r="O12" s="2"/>
      <c r="P12" s="2"/>
      <c r="Q12" s="2"/>
      <c r="R12" s="2"/>
      <c r="S12" s="2"/>
      <c r="T12" s="2"/>
      <c r="U12" s="2"/>
    </row>
    <row r="13" spans="1:57" s="4" customFormat="1" ht="15.75" x14ac:dyDescent="0.25">
      <c r="A13" s="73"/>
      <c r="B13" s="74"/>
      <c r="C13" s="74"/>
      <c r="D13" s="74"/>
      <c r="E13" s="74"/>
      <c r="F13" s="80"/>
      <c r="G13" s="2"/>
      <c r="H13" s="2"/>
      <c r="I13" s="2"/>
      <c r="J13" s="2"/>
      <c r="K13" s="2"/>
      <c r="L13" s="2"/>
      <c r="M13" s="2"/>
      <c r="N13" s="2"/>
      <c r="O13" s="2"/>
      <c r="P13" s="2"/>
      <c r="Q13" s="2"/>
      <c r="R13" s="2"/>
      <c r="S13" s="2"/>
      <c r="T13" s="2"/>
      <c r="U13" s="2"/>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row>
    <row r="14" spans="1:57" s="4" customFormat="1" ht="15.75" x14ac:dyDescent="0.25">
      <c r="A14" s="73"/>
      <c r="B14" s="74"/>
      <c r="C14" s="74"/>
      <c r="D14" s="74"/>
      <c r="E14" s="74"/>
      <c r="F14" s="80"/>
      <c r="G14" s="2"/>
      <c r="H14" s="2"/>
      <c r="I14" s="2"/>
      <c r="J14" s="2"/>
      <c r="K14" s="2"/>
      <c r="L14" s="2"/>
      <c r="M14" s="2"/>
      <c r="N14" s="2"/>
      <c r="O14" s="2"/>
      <c r="P14" s="2"/>
      <c r="Q14" s="2"/>
      <c r="R14" s="2"/>
      <c r="S14" s="2"/>
      <c r="T14" s="2"/>
      <c r="U14" s="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row>
    <row r="15" spans="1:57" s="4" customFormat="1" ht="25.5" x14ac:dyDescent="0.2">
      <c r="A15" s="6"/>
      <c r="B15" s="19" t="s">
        <v>55</v>
      </c>
      <c r="C15" s="23" t="s">
        <v>14</v>
      </c>
      <c r="D15" s="66" t="s">
        <v>15</v>
      </c>
      <c r="E15" s="23" t="s">
        <v>21</v>
      </c>
      <c r="F15" s="67" t="s">
        <v>16</v>
      </c>
      <c r="G15" s="2"/>
      <c r="H15" s="2"/>
      <c r="I15" s="2"/>
      <c r="J15" s="2"/>
      <c r="K15" s="2"/>
      <c r="L15" s="2"/>
      <c r="M15" s="2"/>
      <c r="N15" s="2"/>
      <c r="O15" s="2"/>
      <c r="P15" s="2"/>
      <c r="Q15" s="2"/>
      <c r="R15" s="2"/>
      <c r="S15" s="2"/>
      <c r="T15" s="2"/>
      <c r="U15" s="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row>
    <row r="16" spans="1:57" s="4" customFormat="1" ht="36" x14ac:dyDescent="0.2">
      <c r="A16" s="6">
        <v>1</v>
      </c>
      <c r="B16" s="130" t="s">
        <v>378</v>
      </c>
      <c r="C16" s="65">
        <v>4</v>
      </c>
      <c r="D16" s="65">
        <v>0.25</v>
      </c>
      <c r="E16" s="108"/>
      <c r="F16" s="7">
        <f>(25+20*D16)/C16</f>
        <v>7.5</v>
      </c>
      <c r="G16" s="2"/>
      <c r="H16" s="2"/>
      <c r="I16" s="2"/>
      <c r="J16" s="2"/>
      <c r="K16" s="2"/>
      <c r="L16" s="2"/>
      <c r="M16" s="2"/>
      <c r="N16" s="2"/>
      <c r="O16" s="2"/>
      <c r="P16" s="2"/>
      <c r="Q16" s="2"/>
      <c r="R16" s="2"/>
      <c r="S16" s="2"/>
      <c r="T16" s="2"/>
      <c r="U16" s="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1:121" s="4" customFormat="1" ht="36" x14ac:dyDescent="0.2">
      <c r="A17" s="15">
        <v>2</v>
      </c>
      <c r="B17" s="131" t="s">
        <v>380</v>
      </c>
      <c r="C17" s="65">
        <v>6</v>
      </c>
      <c r="D17" s="65">
        <v>0.25</v>
      </c>
      <c r="E17" s="108"/>
      <c r="F17" s="7">
        <f t="shared" ref="F17:F34" si="1">(25+20*D17)/C17</f>
        <v>5</v>
      </c>
      <c r="G17" s="2"/>
      <c r="H17" s="2"/>
      <c r="I17" s="2"/>
      <c r="J17" s="2"/>
      <c r="K17" s="2"/>
      <c r="L17" s="2"/>
      <c r="M17" s="2"/>
      <c r="N17" s="2"/>
      <c r="O17" s="2"/>
      <c r="P17" s="2"/>
      <c r="Q17" s="2"/>
      <c r="R17" s="2"/>
      <c r="S17" s="2"/>
      <c r="T17" s="2"/>
      <c r="U17" s="2"/>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row>
    <row r="18" spans="1:121" s="4" customFormat="1" ht="36" x14ac:dyDescent="0.2">
      <c r="A18" s="15">
        <v>3</v>
      </c>
      <c r="B18" s="131" t="s">
        <v>383</v>
      </c>
      <c r="C18" s="65">
        <v>3</v>
      </c>
      <c r="D18" s="65">
        <v>0.25</v>
      </c>
      <c r="E18" s="65"/>
      <c r="F18" s="7">
        <f t="shared" si="1"/>
        <v>10</v>
      </c>
      <c r="G18" s="2"/>
      <c r="H18" s="2"/>
      <c r="I18" s="2"/>
      <c r="J18" s="2"/>
      <c r="K18" s="2"/>
      <c r="L18" s="2"/>
      <c r="M18" s="2"/>
      <c r="N18" s="2"/>
      <c r="O18" s="2"/>
      <c r="P18" s="2"/>
      <c r="Q18" s="2"/>
      <c r="R18" s="2"/>
      <c r="S18" s="2"/>
      <c r="T18" s="2"/>
      <c r="U18" s="2"/>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row>
    <row r="19" spans="1:121" s="4" customFormat="1" ht="36" x14ac:dyDescent="0.2">
      <c r="A19" s="15">
        <v>4</v>
      </c>
      <c r="B19" s="131" t="s">
        <v>381</v>
      </c>
      <c r="C19" s="65">
        <v>3</v>
      </c>
      <c r="D19" s="65">
        <v>0.25</v>
      </c>
      <c r="E19" s="65"/>
      <c r="F19" s="7">
        <f t="shared" si="1"/>
        <v>10</v>
      </c>
      <c r="G19" s="2"/>
      <c r="H19" s="2"/>
      <c r="I19" s="2"/>
      <c r="J19" s="2"/>
      <c r="K19" s="2"/>
      <c r="L19" s="2"/>
      <c r="M19" s="2"/>
      <c r="N19" s="2"/>
      <c r="O19" s="2"/>
      <c r="P19" s="2"/>
      <c r="Q19" s="2"/>
      <c r="R19" s="2"/>
      <c r="S19" s="2"/>
      <c r="T19" s="2"/>
      <c r="U19" s="2"/>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row>
    <row r="20" spans="1:121" s="4" customFormat="1" ht="48" customHeight="1" x14ac:dyDescent="0.2">
      <c r="A20" s="6">
        <v>5</v>
      </c>
      <c r="B20" s="131" t="s">
        <v>384</v>
      </c>
      <c r="C20" s="65">
        <v>3</v>
      </c>
      <c r="D20" s="65">
        <v>0.25</v>
      </c>
      <c r="E20" s="65"/>
      <c r="F20" s="7">
        <f t="shared" si="1"/>
        <v>10</v>
      </c>
      <c r="G20" s="2"/>
      <c r="H20" s="2"/>
      <c r="I20" s="2"/>
      <c r="J20" s="2"/>
      <c r="K20" s="2"/>
      <c r="L20" s="2"/>
      <c r="M20" s="2"/>
      <c r="N20" s="2"/>
      <c r="O20" s="2"/>
      <c r="P20" s="2"/>
      <c r="Q20" s="2"/>
      <c r="R20" s="2"/>
      <c r="S20" s="2"/>
      <c r="T20" s="2"/>
      <c r="U20" s="2"/>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row>
    <row r="21" spans="1:121" s="4" customFormat="1" ht="36" x14ac:dyDescent="0.2">
      <c r="A21" s="15">
        <v>6</v>
      </c>
      <c r="B21" s="131" t="s">
        <v>385</v>
      </c>
      <c r="C21" s="65">
        <v>3</v>
      </c>
      <c r="D21" s="65">
        <v>0.25</v>
      </c>
      <c r="E21" s="65"/>
      <c r="F21" s="7">
        <f t="shared" si="1"/>
        <v>10</v>
      </c>
      <c r="G21" s="2"/>
      <c r="H21" s="2"/>
      <c r="I21" s="2"/>
      <c r="J21" s="2"/>
      <c r="K21" s="2"/>
      <c r="L21" s="2"/>
      <c r="M21" s="2"/>
      <c r="N21" s="2"/>
      <c r="O21" s="2"/>
      <c r="P21" s="2"/>
      <c r="Q21" s="2"/>
      <c r="R21" s="2"/>
      <c r="S21" s="2"/>
      <c r="T21" s="2"/>
      <c r="U21" s="2"/>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row>
    <row r="22" spans="1:121" s="4" customFormat="1" hidden="1" x14ac:dyDescent="0.2">
      <c r="A22" s="15">
        <v>9</v>
      </c>
      <c r="B22" s="131" t="s">
        <v>88</v>
      </c>
      <c r="C22" s="65">
        <v>3</v>
      </c>
      <c r="D22" s="65">
        <v>0.25</v>
      </c>
      <c r="E22" s="65"/>
      <c r="F22" s="7">
        <f t="shared" si="1"/>
        <v>10</v>
      </c>
      <c r="G22" s="2"/>
      <c r="H22" s="2"/>
      <c r="I22" s="2"/>
      <c r="J22" s="2"/>
      <c r="K22" s="2"/>
      <c r="L22" s="2"/>
      <c r="M22" s="2"/>
      <c r="N22" s="2"/>
      <c r="O22" s="2"/>
      <c r="P22" s="2"/>
      <c r="Q22" s="2"/>
      <c r="R22" s="2"/>
      <c r="S22" s="2"/>
      <c r="T22" s="2"/>
      <c r="U22" s="2"/>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row>
    <row r="23" spans="1:121" s="4" customFormat="1" ht="36" x14ac:dyDescent="0.2">
      <c r="A23" s="6">
        <v>7</v>
      </c>
      <c r="B23" s="131" t="s">
        <v>272</v>
      </c>
      <c r="C23" s="65">
        <v>3</v>
      </c>
      <c r="D23" s="65">
        <v>0.25</v>
      </c>
      <c r="E23" s="65"/>
      <c r="F23" s="7">
        <f t="shared" si="1"/>
        <v>10</v>
      </c>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row>
    <row r="24" spans="1:121" s="4" customFormat="1" ht="34.5" customHeight="1" x14ac:dyDescent="0.2">
      <c r="A24" s="15">
        <v>8</v>
      </c>
      <c r="B24" s="131" t="s">
        <v>389</v>
      </c>
      <c r="C24" s="65">
        <v>3</v>
      </c>
      <c r="D24" s="65">
        <v>0.25</v>
      </c>
      <c r="E24" s="65"/>
      <c r="F24" s="7">
        <f t="shared" si="1"/>
        <v>10</v>
      </c>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row>
    <row r="25" spans="1:121" s="4" customFormat="1" ht="43.5" customHeight="1" x14ac:dyDescent="0.2">
      <c r="A25" s="15">
        <v>9</v>
      </c>
      <c r="B25" s="131" t="s">
        <v>393</v>
      </c>
      <c r="C25" s="65">
        <v>3</v>
      </c>
      <c r="D25" s="65">
        <v>0.25</v>
      </c>
      <c r="E25" s="65"/>
      <c r="F25" s="7">
        <f t="shared" si="1"/>
        <v>10</v>
      </c>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row>
    <row r="26" spans="1:121" s="4" customFormat="1" ht="37.5" customHeight="1" x14ac:dyDescent="0.2">
      <c r="A26" s="6">
        <v>10</v>
      </c>
      <c r="B26" s="131" t="s">
        <v>397</v>
      </c>
      <c r="C26" s="65">
        <v>3</v>
      </c>
      <c r="D26" s="65">
        <v>0.25</v>
      </c>
      <c r="E26" s="65"/>
      <c r="F26" s="7">
        <f t="shared" si="1"/>
        <v>10</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row>
    <row r="27" spans="1:121" s="17" customFormat="1" ht="27" customHeight="1" x14ac:dyDescent="0.2">
      <c r="A27" s="15">
        <v>11</v>
      </c>
      <c r="B27" s="131" t="s">
        <v>388</v>
      </c>
      <c r="C27" s="65">
        <v>3</v>
      </c>
      <c r="D27" s="65">
        <v>0.25</v>
      </c>
      <c r="E27" s="65"/>
      <c r="F27" s="7">
        <f t="shared" si="1"/>
        <v>10</v>
      </c>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row>
    <row r="28" spans="1:121" s="17" customFormat="1" ht="24.75" customHeight="1" x14ac:dyDescent="0.2">
      <c r="A28" s="6">
        <v>12</v>
      </c>
      <c r="B28" s="131" t="s">
        <v>379</v>
      </c>
      <c r="C28" s="65">
        <v>3</v>
      </c>
      <c r="D28" s="65">
        <v>0.25</v>
      </c>
      <c r="E28" s="65"/>
      <c r="F28" s="7">
        <f t="shared" si="1"/>
        <v>10</v>
      </c>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row>
    <row r="29" spans="1:121" s="17" customFormat="1" ht="27.75" customHeight="1" x14ac:dyDescent="0.2">
      <c r="A29" s="15">
        <v>13</v>
      </c>
      <c r="B29" s="109" t="s">
        <v>398</v>
      </c>
      <c r="C29" s="65">
        <v>5</v>
      </c>
      <c r="D29" s="65">
        <v>0.25</v>
      </c>
      <c r="E29" s="65"/>
      <c r="F29" s="7">
        <f t="shared" si="1"/>
        <v>6</v>
      </c>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row>
    <row r="30" spans="1:121" s="17" customFormat="1" ht="25.5" customHeight="1" x14ac:dyDescent="0.2">
      <c r="A30" s="15">
        <v>14</v>
      </c>
      <c r="B30" s="109" t="s">
        <v>376</v>
      </c>
      <c r="C30" s="65">
        <v>1</v>
      </c>
      <c r="D30" s="65">
        <v>0.25</v>
      </c>
      <c r="E30" s="65"/>
      <c r="F30" s="7">
        <f t="shared" ref="F30:F31" si="2">(25+20*D30)/C30</f>
        <v>30</v>
      </c>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row>
    <row r="31" spans="1:121" s="3" customFormat="1" ht="36" x14ac:dyDescent="0.2">
      <c r="A31" s="6">
        <v>15</v>
      </c>
      <c r="B31" s="109" t="s">
        <v>377</v>
      </c>
      <c r="C31" s="65">
        <v>5</v>
      </c>
      <c r="D31" s="65">
        <v>0.25</v>
      </c>
      <c r="E31" s="65"/>
      <c r="F31" s="7">
        <f t="shared" si="2"/>
        <v>6</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row>
    <row r="32" spans="1:121" s="2" customFormat="1" ht="33.75" x14ac:dyDescent="0.2">
      <c r="A32" s="15">
        <v>16</v>
      </c>
      <c r="B32" s="117" t="s">
        <v>373</v>
      </c>
      <c r="C32" s="65">
        <v>4</v>
      </c>
      <c r="D32" s="65">
        <v>0.25</v>
      </c>
      <c r="E32" s="65"/>
      <c r="F32" s="7">
        <f t="shared" si="1"/>
        <v>7.5</v>
      </c>
    </row>
    <row r="33" spans="1:6" s="2" customFormat="1" ht="22.5" x14ac:dyDescent="0.2">
      <c r="A33" s="6">
        <v>17</v>
      </c>
      <c r="B33" s="117" t="s">
        <v>375</v>
      </c>
      <c r="C33" s="65">
        <v>2</v>
      </c>
      <c r="D33" s="65">
        <v>0.25</v>
      </c>
      <c r="E33" s="65"/>
      <c r="F33" s="7">
        <f t="shared" si="1"/>
        <v>15</v>
      </c>
    </row>
    <row r="34" spans="1:6" s="2" customFormat="1" ht="33.75" x14ac:dyDescent="0.2">
      <c r="A34" s="15">
        <v>18</v>
      </c>
      <c r="B34" s="117" t="s">
        <v>374</v>
      </c>
      <c r="C34" s="65">
        <v>3</v>
      </c>
      <c r="D34" s="65">
        <v>0.25</v>
      </c>
      <c r="E34" s="65"/>
      <c r="F34" s="7">
        <f t="shared" si="1"/>
        <v>10</v>
      </c>
    </row>
    <row r="35" spans="1:6" s="2" customFormat="1" x14ac:dyDescent="0.2">
      <c r="A35" s="6"/>
      <c r="B35" s="65"/>
      <c r="C35" s="65"/>
      <c r="D35" s="65"/>
      <c r="E35" s="65"/>
      <c r="F35" s="7"/>
    </row>
    <row r="36" spans="1:6" s="2" customFormat="1" x14ac:dyDescent="0.2">
      <c r="A36" s="6"/>
      <c r="B36" s="22" t="s">
        <v>54</v>
      </c>
      <c r="C36" s="22"/>
      <c r="D36" s="22"/>
      <c r="E36" s="22"/>
      <c r="F36" s="71">
        <f>SUM(F16:F35)</f>
        <v>197</v>
      </c>
    </row>
    <row r="37" spans="1:6" s="2" customFormat="1" ht="15.75" x14ac:dyDescent="0.25">
      <c r="A37" s="6"/>
      <c r="B37" s="74"/>
      <c r="C37" s="74"/>
      <c r="D37" s="74"/>
      <c r="E37" s="74"/>
      <c r="F37" s="80"/>
    </row>
    <row r="38" spans="1:6" s="2" customFormat="1" ht="15.75" x14ac:dyDescent="0.25">
      <c r="A38" s="6"/>
      <c r="B38" s="74"/>
      <c r="C38" s="74"/>
      <c r="D38" s="74"/>
      <c r="E38" s="74"/>
      <c r="F38" s="80"/>
    </row>
    <row r="39" spans="1:6" s="2" customFormat="1" x14ac:dyDescent="0.2">
      <c r="A39" s="6"/>
      <c r="B39" s="22"/>
      <c r="C39" s="22"/>
      <c r="D39" s="22"/>
      <c r="E39" s="22"/>
      <c r="F39" s="7"/>
    </row>
    <row r="40" spans="1:6" s="2" customFormat="1" ht="15.75" x14ac:dyDescent="0.25">
      <c r="A40" s="6"/>
      <c r="B40" s="74" t="s">
        <v>5</v>
      </c>
      <c r="C40" s="74"/>
      <c r="D40" s="74"/>
      <c r="E40" s="74"/>
      <c r="F40" s="104">
        <f>F12+F36</f>
        <v>340.56833333333333</v>
      </c>
    </row>
    <row r="41" spans="1:6" s="2" customFormat="1" x14ac:dyDescent="0.2">
      <c r="A41" s="6"/>
      <c r="B41" s="22"/>
      <c r="C41" s="22"/>
      <c r="D41" s="22"/>
      <c r="E41" s="22"/>
      <c r="F41" s="7"/>
    </row>
    <row r="42" spans="1:6" s="2" customFormat="1" x14ac:dyDescent="0.2">
      <c r="A42" s="6"/>
      <c r="B42" s="22"/>
      <c r="C42" s="22"/>
      <c r="D42" s="22"/>
      <c r="E42" s="22"/>
      <c r="F42" s="7"/>
    </row>
    <row r="43" spans="1:6" s="2" customFormat="1" ht="25.5" x14ac:dyDescent="0.2">
      <c r="A43" s="6"/>
      <c r="B43" s="19" t="s">
        <v>0</v>
      </c>
      <c r="C43" s="23" t="s">
        <v>14</v>
      </c>
      <c r="D43" s="66" t="s">
        <v>15</v>
      </c>
      <c r="E43" s="23" t="s">
        <v>21</v>
      </c>
      <c r="F43" s="67" t="s">
        <v>16</v>
      </c>
    </row>
    <row r="44" spans="1:6" s="2" customFormat="1" ht="22.5" x14ac:dyDescent="0.2">
      <c r="A44" s="139">
        <v>1</v>
      </c>
      <c r="B44" s="132" t="s">
        <v>386</v>
      </c>
      <c r="C44" s="108">
        <v>3</v>
      </c>
      <c r="D44" s="108"/>
      <c r="E44" s="108"/>
      <c r="F44" s="7">
        <f>20/C44</f>
        <v>6.666666666666667</v>
      </c>
    </row>
    <row r="45" spans="1:6" s="2" customFormat="1" ht="22.5" x14ac:dyDescent="0.2">
      <c r="A45" s="139">
        <v>2</v>
      </c>
      <c r="B45" s="132" t="s">
        <v>387</v>
      </c>
      <c r="C45" s="108">
        <v>3</v>
      </c>
      <c r="D45" s="108"/>
      <c r="E45" s="108"/>
      <c r="F45" s="7">
        <f t="shared" ref="F45:F49" si="3">20/C45</f>
        <v>6.666666666666667</v>
      </c>
    </row>
    <row r="46" spans="1:6" s="2" customFormat="1" ht="22.5" x14ac:dyDescent="0.2">
      <c r="A46" s="139">
        <v>3</v>
      </c>
      <c r="B46" s="132" t="s">
        <v>399</v>
      </c>
      <c r="C46" s="108">
        <v>3</v>
      </c>
      <c r="D46" s="108"/>
      <c r="E46" s="108"/>
      <c r="F46" s="7">
        <f t="shared" si="3"/>
        <v>6.666666666666667</v>
      </c>
    </row>
    <row r="47" spans="1:6" s="2" customFormat="1" ht="22.5" x14ac:dyDescent="0.2">
      <c r="A47" s="139">
        <v>4</v>
      </c>
      <c r="B47" s="132" t="s">
        <v>390</v>
      </c>
      <c r="C47" s="108">
        <v>3</v>
      </c>
      <c r="D47" s="108"/>
      <c r="E47" s="108"/>
      <c r="F47" s="7">
        <f t="shared" si="3"/>
        <v>6.666666666666667</v>
      </c>
    </row>
    <row r="48" spans="1:6" s="2" customFormat="1" ht="22.5" x14ac:dyDescent="0.2">
      <c r="A48" s="139">
        <v>5</v>
      </c>
      <c r="B48" s="132" t="s">
        <v>391</v>
      </c>
      <c r="C48" s="108">
        <v>3</v>
      </c>
      <c r="D48" s="108"/>
      <c r="E48" s="108"/>
      <c r="F48" s="7">
        <f t="shared" si="3"/>
        <v>6.666666666666667</v>
      </c>
    </row>
    <row r="49" spans="1:7" s="2" customFormat="1" ht="22.5" x14ac:dyDescent="0.2">
      <c r="A49" s="139">
        <v>6</v>
      </c>
      <c r="B49" s="117" t="s">
        <v>392</v>
      </c>
      <c r="C49" s="108">
        <v>3</v>
      </c>
      <c r="D49" s="108"/>
      <c r="E49" s="108"/>
      <c r="F49" s="7">
        <f t="shared" si="3"/>
        <v>6.666666666666667</v>
      </c>
    </row>
    <row r="50" spans="1:7" s="2" customFormat="1" ht="22.5" x14ac:dyDescent="0.2">
      <c r="A50" s="139">
        <v>7</v>
      </c>
      <c r="B50" s="132" t="s">
        <v>382</v>
      </c>
      <c r="C50" s="108">
        <v>3</v>
      </c>
      <c r="D50" s="108"/>
      <c r="E50" s="108"/>
      <c r="F50" s="7">
        <f t="shared" ref="F50:F52" si="4">20/C50</f>
        <v>6.666666666666667</v>
      </c>
    </row>
    <row r="51" spans="1:7" s="2" customFormat="1" ht="33.75" x14ac:dyDescent="0.2">
      <c r="A51" s="139">
        <v>8</v>
      </c>
      <c r="B51" s="132" t="s">
        <v>394</v>
      </c>
      <c r="C51" s="108">
        <v>3</v>
      </c>
      <c r="D51" s="108"/>
      <c r="E51" s="108"/>
      <c r="F51" s="7">
        <f t="shared" si="4"/>
        <v>6.666666666666667</v>
      </c>
    </row>
    <row r="52" spans="1:7" s="2" customFormat="1" ht="33.75" x14ac:dyDescent="0.2">
      <c r="A52" s="139">
        <v>9</v>
      </c>
      <c r="B52" s="117" t="s">
        <v>395</v>
      </c>
      <c r="C52" s="108">
        <v>3</v>
      </c>
      <c r="D52" s="108"/>
      <c r="E52" s="108"/>
      <c r="F52" s="7">
        <f t="shared" si="4"/>
        <v>6.666666666666667</v>
      </c>
    </row>
    <row r="53" spans="1:7" x14ac:dyDescent="0.2">
      <c r="A53" s="6"/>
      <c r="B53" s="65"/>
      <c r="C53" s="64"/>
      <c r="D53" s="64"/>
      <c r="E53" s="64"/>
      <c r="F53" s="7"/>
      <c r="G53" s="2"/>
    </row>
    <row r="54" spans="1:7" x14ac:dyDescent="0.2">
      <c r="A54" s="6"/>
      <c r="B54" s="65"/>
      <c r="C54" s="64"/>
      <c r="D54" s="64"/>
      <c r="E54" s="64"/>
      <c r="F54" s="7"/>
      <c r="G54" s="2"/>
    </row>
    <row r="55" spans="1:7" ht="15.75" x14ac:dyDescent="0.2">
      <c r="A55" s="6"/>
      <c r="B55" s="70" t="s">
        <v>6</v>
      </c>
      <c r="C55" s="70"/>
      <c r="D55" s="70"/>
      <c r="E55" s="70"/>
      <c r="F55" s="80">
        <f>SUM(F44:F54)</f>
        <v>59.999999999999993</v>
      </c>
      <c r="G55" s="2"/>
    </row>
    <row r="56" spans="1:7" ht="15.75" x14ac:dyDescent="0.2">
      <c r="A56" s="6"/>
      <c r="B56" s="70"/>
      <c r="C56" s="70"/>
      <c r="D56" s="70"/>
      <c r="E56" s="70"/>
      <c r="F56" s="80"/>
    </row>
    <row r="57" spans="1:7" ht="18" x14ac:dyDescent="0.2">
      <c r="A57" s="6"/>
      <c r="B57" s="23"/>
      <c r="C57" s="23"/>
      <c r="D57" s="23"/>
      <c r="E57" s="23"/>
      <c r="F57" s="18"/>
    </row>
    <row r="58" spans="1:7" ht="25.5" x14ac:dyDescent="0.2">
      <c r="A58" s="6"/>
      <c r="B58" s="19" t="s">
        <v>57</v>
      </c>
      <c r="C58" s="23" t="s">
        <v>14</v>
      </c>
      <c r="D58" s="66" t="s">
        <v>15</v>
      </c>
      <c r="E58" s="23" t="s">
        <v>21</v>
      </c>
      <c r="F58" s="67" t="s">
        <v>16</v>
      </c>
    </row>
    <row r="59" spans="1:7" x14ac:dyDescent="0.2">
      <c r="A59" s="6"/>
      <c r="B59" s="100"/>
      <c r="C59" s="64"/>
      <c r="D59" s="64"/>
      <c r="E59" s="64"/>
      <c r="F59" s="68"/>
    </row>
    <row r="60" spans="1:7" x14ac:dyDescent="0.2">
      <c r="A60" s="6"/>
      <c r="B60" s="64"/>
      <c r="C60" s="64"/>
      <c r="D60" s="64"/>
      <c r="E60" s="64"/>
      <c r="F60" s="68"/>
    </row>
    <row r="61" spans="1:7" x14ac:dyDescent="0.2">
      <c r="A61" s="6"/>
      <c r="B61" s="23" t="s">
        <v>18</v>
      </c>
      <c r="C61" s="64"/>
      <c r="D61" s="64"/>
      <c r="E61" s="64"/>
      <c r="F61" s="71">
        <f>SUM(F59:F60)</f>
        <v>0</v>
      </c>
    </row>
    <row r="62" spans="1:7" x14ac:dyDescent="0.2">
      <c r="A62" s="6"/>
      <c r="B62" s="23"/>
      <c r="C62" s="64"/>
      <c r="D62" s="64"/>
      <c r="E62" s="64"/>
      <c r="F62" s="68"/>
    </row>
    <row r="63" spans="1:7" x14ac:dyDescent="0.2">
      <c r="A63" s="6"/>
      <c r="B63" s="23"/>
      <c r="C63" s="64"/>
      <c r="D63" s="64"/>
      <c r="E63" s="64"/>
      <c r="F63" s="68"/>
    </row>
    <row r="64" spans="1:7" ht="25.5" x14ac:dyDescent="0.2">
      <c r="A64" s="6"/>
      <c r="B64" s="19" t="s">
        <v>58</v>
      </c>
      <c r="C64" s="23" t="s">
        <v>14</v>
      </c>
      <c r="D64" s="66" t="s">
        <v>15</v>
      </c>
      <c r="E64" s="23" t="s">
        <v>21</v>
      </c>
      <c r="F64" s="67" t="s">
        <v>16</v>
      </c>
    </row>
    <row r="65" spans="1:6" x14ac:dyDescent="0.2">
      <c r="A65" s="6"/>
      <c r="B65" s="100"/>
      <c r="C65" s="64"/>
      <c r="D65" s="64"/>
      <c r="E65" s="64"/>
      <c r="F65" s="68"/>
    </row>
    <row r="66" spans="1:6" x14ac:dyDescent="0.2">
      <c r="A66" s="6">
        <v>1</v>
      </c>
      <c r="B66" s="100"/>
      <c r="C66" s="64"/>
      <c r="D66" s="64"/>
      <c r="E66" s="64"/>
      <c r="F66" s="68"/>
    </row>
    <row r="67" spans="1:6" x14ac:dyDescent="0.2">
      <c r="A67" s="6">
        <v>2</v>
      </c>
      <c r="B67" s="105"/>
      <c r="C67" s="64"/>
      <c r="D67" s="64"/>
      <c r="E67" s="64"/>
      <c r="F67" s="68"/>
    </row>
    <row r="68" spans="1:6" x14ac:dyDescent="0.2">
      <c r="A68" s="6"/>
      <c r="B68" s="106"/>
      <c r="C68" s="64"/>
      <c r="D68" s="64"/>
      <c r="E68" s="64"/>
      <c r="F68" s="68"/>
    </row>
    <row r="69" spans="1:6" x14ac:dyDescent="0.2">
      <c r="A69" s="6"/>
      <c r="B69" s="64"/>
      <c r="C69" s="64"/>
      <c r="D69" s="64"/>
      <c r="E69" s="64"/>
      <c r="F69" s="68"/>
    </row>
    <row r="70" spans="1:6" x14ac:dyDescent="0.2">
      <c r="A70" s="6"/>
      <c r="B70" s="23" t="s">
        <v>19</v>
      </c>
      <c r="C70" s="64"/>
      <c r="D70" s="64"/>
      <c r="E70" s="64"/>
      <c r="F70" s="71">
        <f>SUM(F65:F69)</f>
        <v>0</v>
      </c>
    </row>
    <row r="71" spans="1:6" x14ac:dyDescent="0.2">
      <c r="A71" s="6"/>
      <c r="B71" s="23"/>
      <c r="C71" s="64"/>
      <c r="D71" s="64"/>
      <c r="E71" s="64"/>
      <c r="F71" s="68"/>
    </row>
    <row r="72" spans="1:6" ht="15.75" x14ac:dyDescent="0.2">
      <c r="A72" s="6"/>
      <c r="B72" s="70" t="s">
        <v>25</v>
      </c>
      <c r="C72" s="88"/>
      <c r="D72" s="88"/>
      <c r="E72" s="88"/>
      <c r="F72" s="80">
        <f>F61+F70</f>
        <v>0</v>
      </c>
    </row>
    <row r="73" spans="1:6" x14ac:dyDescent="0.2">
      <c r="A73" s="6"/>
      <c r="B73" s="23"/>
      <c r="C73" s="64"/>
      <c r="D73" s="64"/>
      <c r="E73" s="64"/>
      <c r="F73" s="68"/>
    </row>
    <row r="74" spans="1:6" x14ac:dyDescent="0.2">
      <c r="A74" s="6">
        <v>1</v>
      </c>
      <c r="B74" s="64"/>
      <c r="C74" s="64"/>
      <c r="D74" s="64"/>
      <c r="E74" s="64"/>
      <c r="F74" s="68"/>
    </row>
    <row r="75" spans="1:6" ht="18" x14ac:dyDescent="0.2">
      <c r="A75" s="6">
        <v>2</v>
      </c>
      <c r="B75" s="23"/>
      <c r="C75" s="23"/>
      <c r="D75" s="23"/>
      <c r="E75" s="23"/>
      <c r="F75" s="11"/>
    </row>
    <row r="76" spans="1:6" x14ac:dyDescent="0.2">
      <c r="A76" s="6"/>
      <c r="B76" s="23" t="s">
        <v>8</v>
      </c>
      <c r="C76" s="23"/>
      <c r="D76" s="23"/>
      <c r="E76" s="23"/>
      <c r="F76" s="6"/>
    </row>
    <row r="77" spans="1:6" ht="25.5" x14ac:dyDescent="0.2">
      <c r="A77" s="6"/>
      <c r="B77" s="19" t="s">
        <v>59</v>
      </c>
      <c r="C77" s="23" t="s">
        <v>14</v>
      </c>
      <c r="D77" s="66" t="s">
        <v>15</v>
      </c>
      <c r="E77" s="23" t="s">
        <v>21</v>
      </c>
      <c r="F77" s="67" t="s">
        <v>16</v>
      </c>
    </row>
    <row r="78" spans="1:6" ht="25.5" x14ac:dyDescent="0.2">
      <c r="A78" s="6">
        <v>1</v>
      </c>
      <c r="B78" s="110" t="s">
        <v>405</v>
      </c>
      <c r="C78" s="110">
        <v>1</v>
      </c>
      <c r="D78" s="110"/>
      <c r="E78" s="111">
        <v>3</v>
      </c>
      <c r="F78" s="6">
        <f>20*E78</f>
        <v>60</v>
      </c>
    </row>
    <row r="79" spans="1:6" x14ac:dyDescent="0.2">
      <c r="A79" s="6">
        <v>2</v>
      </c>
      <c r="B79" s="110" t="s">
        <v>396</v>
      </c>
      <c r="C79" s="110">
        <v>1</v>
      </c>
      <c r="D79" s="110"/>
      <c r="E79" s="111">
        <v>2</v>
      </c>
      <c r="F79" s="6">
        <f t="shared" ref="F79" si="5">20*E79</f>
        <v>40</v>
      </c>
    </row>
    <row r="80" spans="1:6" x14ac:dyDescent="0.2">
      <c r="A80" s="6"/>
      <c r="B80" s="13"/>
      <c r="C80" s="13"/>
      <c r="D80" s="13"/>
      <c r="E80" s="69"/>
      <c r="F80" s="6"/>
    </row>
    <row r="81" spans="1:6" ht="15" x14ac:dyDescent="0.2">
      <c r="A81" s="6"/>
      <c r="B81" s="14" t="s">
        <v>20</v>
      </c>
      <c r="C81" s="86"/>
      <c r="D81" s="86"/>
      <c r="E81" s="86"/>
      <c r="F81" s="67">
        <f>SUM(F78:F80)</f>
        <v>100</v>
      </c>
    </row>
    <row r="82" spans="1:6" x14ac:dyDescent="0.2">
      <c r="A82" s="6"/>
      <c r="B82" s="14"/>
      <c r="C82" s="13"/>
      <c r="D82" s="13"/>
      <c r="E82" s="13"/>
      <c r="F82" s="67"/>
    </row>
    <row r="83" spans="1:6" x14ac:dyDescent="0.2">
      <c r="A83" s="6"/>
      <c r="B83" s="23"/>
      <c r="C83" s="23"/>
      <c r="D83" s="23"/>
      <c r="E83" s="23"/>
      <c r="F83" s="6"/>
    </row>
    <row r="84" spans="1:6" x14ac:dyDescent="0.2">
      <c r="A84" s="6"/>
      <c r="B84" s="19" t="s">
        <v>60</v>
      </c>
      <c r="C84" s="19"/>
      <c r="D84" s="19"/>
      <c r="E84" s="19"/>
      <c r="F84" s="6"/>
    </row>
    <row r="85" spans="1:6" x14ac:dyDescent="0.2">
      <c r="A85" s="6">
        <v>1</v>
      </c>
      <c r="B85" s="110" t="s">
        <v>403</v>
      </c>
      <c r="C85" s="110">
        <v>1</v>
      </c>
      <c r="D85" s="110"/>
      <c r="E85" s="111">
        <v>4</v>
      </c>
      <c r="F85" s="6">
        <f t="shared" ref="F85" si="6">10*E85</f>
        <v>40</v>
      </c>
    </row>
    <row r="86" spans="1:6" x14ac:dyDescent="0.2">
      <c r="A86" s="6"/>
      <c r="B86" s="13"/>
      <c r="C86" s="13"/>
      <c r="D86" s="13"/>
      <c r="E86" s="69"/>
      <c r="F86" s="6"/>
    </row>
    <row r="87" spans="1:6" ht="15" x14ac:dyDescent="0.2">
      <c r="A87" s="6"/>
      <c r="B87" s="14" t="s">
        <v>22</v>
      </c>
      <c r="C87" s="86"/>
      <c r="D87" s="86"/>
      <c r="E87" s="86"/>
      <c r="F87" s="67">
        <f>SUM(F85:F86)</f>
        <v>40</v>
      </c>
    </row>
    <row r="88" spans="1:6" x14ac:dyDescent="0.2">
      <c r="A88" s="6"/>
      <c r="B88" s="14"/>
      <c r="C88" s="13"/>
      <c r="D88" s="13"/>
      <c r="E88" s="13"/>
      <c r="F88" s="67"/>
    </row>
    <row r="89" spans="1:6" x14ac:dyDescent="0.2">
      <c r="A89" s="6"/>
      <c r="B89" s="14"/>
      <c r="C89" s="13"/>
      <c r="D89" s="13"/>
      <c r="E89" s="13"/>
      <c r="F89" s="67"/>
    </row>
    <row r="90" spans="1:6" x14ac:dyDescent="0.2">
      <c r="A90" s="6"/>
      <c r="B90" s="19" t="s">
        <v>61</v>
      </c>
      <c r="C90" s="19"/>
      <c r="D90" s="19"/>
      <c r="E90" s="19"/>
      <c r="F90" s="6"/>
    </row>
    <row r="91" spans="1:6" ht="15.75" x14ac:dyDescent="0.2">
      <c r="A91" s="6">
        <v>1</v>
      </c>
      <c r="B91" s="112" t="s">
        <v>101</v>
      </c>
      <c r="C91" s="110"/>
      <c r="D91" s="110"/>
      <c r="E91" s="111">
        <v>3</v>
      </c>
      <c r="F91" s="6">
        <f>4*E91</f>
        <v>12</v>
      </c>
    </row>
    <row r="92" spans="1:6" x14ac:dyDescent="0.2">
      <c r="A92" s="6">
        <v>2</v>
      </c>
      <c r="B92" s="110" t="s">
        <v>102</v>
      </c>
      <c r="C92" s="110"/>
      <c r="D92" s="110"/>
      <c r="E92" s="111">
        <v>3</v>
      </c>
      <c r="F92" s="6">
        <f t="shared" ref="F92" si="7">4*E92</f>
        <v>12</v>
      </c>
    </row>
    <row r="93" spans="1:6" ht="15" x14ac:dyDescent="0.2">
      <c r="A93" s="6"/>
      <c r="B93" s="14" t="s">
        <v>23</v>
      </c>
      <c r="C93" s="86"/>
      <c r="D93" s="86"/>
      <c r="E93" s="86"/>
      <c r="F93" s="67">
        <f>SUM(F91:F92)</f>
        <v>24</v>
      </c>
    </row>
    <row r="94" spans="1:6" x14ac:dyDescent="0.2">
      <c r="A94" s="6"/>
      <c r="B94" s="14"/>
      <c r="C94" s="13"/>
      <c r="D94" s="13"/>
      <c r="E94" s="13"/>
      <c r="F94" s="67"/>
    </row>
    <row r="95" spans="1:6" x14ac:dyDescent="0.2">
      <c r="A95" s="6"/>
      <c r="B95" s="23"/>
      <c r="C95" s="23"/>
      <c r="D95" s="23"/>
      <c r="E95" s="23"/>
      <c r="F95" s="6"/>
    </row>
    <row r="96" spans="1:6" x14ac:dyDescent="0.2">
      <c r="A96" s="6"/>
      <c r="B96" s="19" t="s">
        <v>62</v>
      </c>
      <c r="C96" s="19"/>
      <c r="D96" s="19"/>
      <c r="E96" s="19"/>
      <c r="F96" s="6"/>
    </row>
    <row r="97" spans="1:6" x14ac:dyDescent="0.2">
      <c r="A97" s="6"/>
      <c r="B97" s="13"/>
      <c r="C97" s="13"/>
      <c r="D97" s="13"/>
      <c r="E97" s="69"/>
      <c r="F97" s="6"/>
    </row>
    <row r="98" spans="1:6" x14ac:dyDescent="0.2">
      <c r="A98" s="6"/>
      <c r="B98" s="13"/>
      <c r="C98" s="13"/>
      <c r="D98" s="13"/>
      <c r="E98" s="69"/>
      <c r="F98" s="6"/>
    </row>
    <row r="99" spans="1:6" ht="15" x14ac:dyDescent="0.2">
      <c r="A99" s="6"/>
      <c r="B99" s="14" t="s">
        <v>24</v>
      </c>
      <c r="C99" s="86"/>
      <c r="D99" s="86"/>
      <c r="E99" s="86"/>
      <c r="F99" s="67">
        <f>SUM(F97:F98)</f>
        <v>0</v>
      </c>
    </row>
    <row r="100" spans="1:6" x14ac:dyDescent="0.2">
      <c r="A100" s="6"/>
      <c r="B100" s="14"/>
      <c r="C100" s="13"/>
      <c r="D100" s="13"/>
      <c r="E100" s="13"/>
      <c r="F100" s="67"/>
    </row>
    <row r="101" spans="1:6" ht="15.75" x14ac:dyDescent="0.25">
      <c r="A101" s="6"/>
      <c r="B101" s="85" t="s">
        <v>9</v>
      </c>
      <c r="C101" s="13"/>
      <c r="D101" s="13"/>
      <c r="E101" s="13"/>
      <c r="F101" s="87">
        <f>F81+F87+F93+F99</f>
        <v>164</v>
      </c>
    </row>
    <row r="102" spans="1:6" x14ac:dyDescent="0.2">
      <c r="A102" s="6"/>
      <c r="B102" s="14"/>
      <c r="C102" s="13"/>
      <c r="D102" s="13"/>
      <c r="E102" s="13"/>
      <c r="F102" s="67"/>
    </row>
    <row r="103" spans="1:6" ht="18" x14ac:dyDescent="0.2">
      <c r="A103" s="6"/>
      <c r="B103" s="14"/>
      <c r="C103" s="14"/>
      <c r="D103" s="14"/>
      <c r="E103" s="14"/>
      <c r="F103" s="12"/>
    </row>
    <row r="104" spans="1:6" ht="20.25" x14ac:dyDescent="0.3">
      <c r="A104" s="6"/>
      <c r="B104" s="72" t="s">
        <v>7</v>
      </c>
      <c r="C104" s="72"/>
      <c r="D104" s="72"/>
      <c r="E104" s="72"/>
      <c r="F104" s="84">
        <f>F40+F55+F72+F101</f>
        <v>564.56833333333338</v>
      </c>
    </row>
    <row r="105" spans="1:6" x14ac:dyDescent="0.2">
      <c r="A105" s="6"/>
      <c r="B105" s="133"/>
      <c r="C105" s="133"/>
      <c r="D105" s="133"/>
      <c r="E105" s="133"/>
      <c r="F105" s="6"/>
    </row>
    <row r="106" spans="1:6" x14ac:dyDescent="0.2">
      <c r="A106" s="6"/>
      <c r="B106" s="133"/>
      <c r="C106" s="133"/>
      <c r="D106" s="133"/>
      <c r="E106" s="133"/>
      <c r="F106" s="6"/>
    </row>
  </sheetData>
  <pageMargins left="0.75" right="0.24" top="1" bottom="1" header="0.5" footer="0.5"/>
  <pageSetup paperSize="9" scale="90" orientation="landscape" r:id="rId1"/>
  <headerFooter alignWithMargins="0">
    <oddFooter>&amp;CProf. dr. ing. &amp;KFF0000Prenume Nume &amp;K000000                                                                                                       Director departament: Prof. dr. ing. &amp;KFF0000Nume Prenume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2"/>
  <sheetViews>
    <sheetView view="pageBreakPreview" topLeftCell="A300" zoomScaleNormal="75" zoomScaleSheetLayoutView="100" zoomScalePageLayoutView="75" workbookViewId="0">
      <selection activeCell="B322" sqref="B322"/>
    </sheetView>
  </sheetViews>
  <sheetFormatPr defaultRowHeight="12.75" x14ac:dyDescent="0.2"/>
  <cols>
    <col min="1" max="1" width="4.5703125" style="5" customWidth="1"/>
    <col min="2" max="2" width="120.7109375" style="25" customWidth="1"/>
    <col min="3" max="3" width="15.28515625" style="25" customWidth="1"/>
    <col min="4" max="4" width="16.140625" style="25" customWidth="1"/>
  </cols>
  <sheetData>
    <row r="1" spans="1:4" ht="15.75" x14ac:dyDescent="0.2">
      <c r="B1" s="26" t="s">
        <v>366</v>
      </c>
      <c r="C1" s="26"/>
      <c r="D1" s="26"/>
    </row>
    <row r="2" spans="1:4" ht="15.75" x14ac:dyDescent="0.2">
      <c r="B2" s="26" t="s">
        <v>404</v>
      </c>
      <c r="C2" s="26"/>
      <c r="D2" s="26"/>
    </row>
    <row r="3" spans="1:4" ht="15.75" x14ac:dyDescent="0.2">
      <c r="B3" s="26"/>
      <c r="C3" s="26"/>
      <c r="D3" s="26"/>
    </row>
    <row r="4" spans="1:4" x14ac:dyDescent="0.2">
      <c r="A4" s="27"/>
      <c r="B4" s="28"/>
      <c r="C4" s="28"/>
      <c r="D4" s="28"/>
    </row>
    <row r="5" spans="1:4" ht="18" x14ac:dyDescent="0.25">
      <c r="A5" s="6"/>
      <c r="B5" s="20"/>
      <c r="C5" s="20"/>
      <c r="D5" s="20"/>
    </row>
    <row r="6" spans="1:4" ht="18" x14ac:dyDescent="0.2">
      <c r="A6" s="12">
        <v>3</v>
      </c>
      <c r="B6" s="24" t="s">
        <v>10</v>
      </c>
      <c r="C6" s="24"/>
      <c r="D6" s="24"/>
    </row>
    <row r="7" spans="1:4" ht="18" x14ac:dyDescent="0.2">
      <c r="A7" s="6"/>
      <c r="B7" s="19" t="s">
        <v>63</v>
      </c>
      <c r="C7" s="19" t="s">
        <v>14</v>
      </c>
      <c r="D7" s="24" t="s">
        <v>16</v>
      </c>
    </row>
    <row r="8" spans="1:4" ht="31.5" x14ac:dyDescent="0.2">
      <c r="A8" s="6"/>
      <c r="B8" s="114" t="s">
        <v>103</v>
      </c>
      <c r="C8" s="115"/>
      <c r="D8" s="116"/>
    </row>
    <row r="9" spans="1:4" x14ac:dyDescent="0.2">
      <c r="A9" s="6">
        <v>1</v>
      </c>
      <c r="B9" s="117" t="s">
        <v>104</v>
      </c>
      <c r="C9" s="115">
        <v>4</v>
      </c>
      <c r="D9" s="116">
        <f t="shared" ref="D9:D65" si="0">8/C9</f>
        <v>2</v>
      </c>
    </row>
    <row r="10" spans="1:4" ht="22.5" x14ac:dyDescent="0.2">
      <c r="A10" s="6">
        <v>2</v>
      </c>
      <c r="B10" s="117" t="s">
        <v>105</v>
      </c>
      <c r="C10" s="115">
        <v>4</v>
      </c>
      <c r="D10" s="116">
        <f t="shared" si="0"/>
        <v>2</v>
      </c>
    </row>
    <row r="11" spans="1:4" x14ac:dyDescent="0.2">
      <c r="A11" s="6">
        <v>3</v>
      </c>
      <c r="B11" s="117" t="s">
        <v>106</v>
      </c>
      <c r="C11" s="115">
        <v>4</v>
      </c>
      <c r="D11" s="116">
        <f t="shared" si="0"/>
        <v>2</v>
      </c>
    </row>
    <row r="12" spans="1:4" x14ac:dyDescent="0.2">
      <c r="A12" s="6">
        <v>4</v>
      </c>
      <c r="B12" s="117" t="s">
        <v>107</v>
      </c>
      <c r="C12" s="115">
        <v>4</v>
      </c>
      <c r="D12" s="116">
        <f t="shared" si="0"/>
        <v>2</v>
      </c>
    </row>
    <row r="13" spans="1:4" x14ac:dyDescent="0.2">
      <c r="A13" s="6">
        <v>5</v>
      </c>
      <c r="B13" s="117" t="s">
        <v>108</v>
      </c>
      <c r="C13" s="115">
        <v>4</v>
      </c>
      <c r="D13" s="116">
        <f t="shared" si="0"/>
        <v>2</v>
      </c>
    </row>
    <row r="14" spans="1:4" ht="22.5" x14ac:dyDescent="0.2">
      <c r="A14" s="6">
        <v>6</v>
      </c>
      <c r="B14" s="117" t="s">
        <v>109</v>
      </c>
      <c r="C14" s="115">
        <v>4</v>
      </c>
      <c r="D14" s="116">
        <f t="shared" si="0"/>
        <v>2</v>
      </c>
    </row>
    <row r="15" spans="1:4" x14ac:dyDescent="0.2">
      <c r="A15" s="6">
        <v>7</v>
      </c>
      <c r="B15" s="117" t="s">
        <v>110</v>
      </c>
      <c r="C15" s="115">
        <v>4</v>
      </c>
      <c r="D15" s="116">
        <f t="shared" si="0"/>
        <v>2</v>
      </c>
    </row>
    <row r="16" spans="1:4" x14ac:dyDescent="0.2">
      <c r="A16" s="6">
        <v>8</v>
      </c>
      <c r="B16" s="117" t="s">
        <v>111</v>
      </c>
      <c r="C16" s="115">
        <v>4</v>
      </c>
      <c r="D16" s="116">
        <f t="shared" si="0"/>
        <v>2</v>
      </c>
    </row>
    <row r="17" spans="1:4" x14ac:dyDescent="0.2">
      <c r="A17" s="6">
        <v>9</v>
      </c>
      <c r="B17" s="117" t="s">
        <v>112</v>
      </c>
      <c r="C17" s="115">
        <v>4</v>
      </c>
      <c r="D17" s="116">
        <f t="shared" si="0"/>
        <v>2</v>
      </c>
    </row>
    <row r="18" spans="1:4" x14ac:dyDescent="0.2">
      <c r="A18" s="6">
        <v>10</v>
      </c>
      <c r="B18" s="117" t="s">
        <v>113</v>
      </c>
      <c r="C18" s="115">
        <v>4</v>
      </c>
      <c r="D18" s="116">
        <f t="shared" si="0"/>
        <v>2</v>
      </c>
    </row>
    <row r="19" spans="1:4" x14ac:dyDescent="0.2">
      <c r="A19" s="6">
        <v>11</v>
      </c>
      <c r="B19" s="117" t="s">
        <v>114</v>
      </c>
      <c r="C19" s="115">
        <v>4</v>
      </c>
      <c r="D19" s="116">
        <f t="shared" si="0"/>
        <v>2</v>
      </c>
    </row>
    <row r="20" spans="1:4" x14ac:dyDescent="0.2">
      <c r="A20" s="6">
        <v>12</v>
      </c>
      <c r="B20" s="117" t="s">
        <v>115</v>
      </c>
      <c r="C20" s="115">
        <v>4</v>
      </c>
      <c r="D20" s="116">
        <f t="shared" si="0"/>
        <v>2</v>
      </c>
    </row>
    <row r="21" spans="1:4" x14ac:dyDescent="0.2">
      <c r="A21" s="6">
        <v>13</v>
      </c>
      <c r="B21" s="117" t="s">
        <v>116</v>
      </c>
      <c r="C21" s="115">
        <v>4</v>
      </c>
      <c r="D21" s="116">
        <f t="shared" si="0"/>
        <v>2</v>
      </c>
    </row>
    <row r="22" spans="1:4" x14ac:dyDescent="0.2">
      <c r="A22" s="6">
        <v>14</v>
      </c>
      <c r="B22" s="117" t="s">
        <v>117</v>
      </c>
      <c r="C22" s="115">
        <v>4</v>
      </c>
      <c r="D22" s="116">
        <f t="shared" si="0"/>
        <v>2</v>
      </c>
    </row>
    <row r="23" spans="1:4" x14ac:dyDescent="0.2">
      <c r="A23" s="6">
        <v>15</v>
      </c>
      <c r="B23" s="117" t="s">
        <v>118</v>
      </c>
      <c r="C23" s="115">
        <v>4</v>
      </c>
      <c r="D23" s="116">
        <f t="shared" si="0"/>
        <v>2</v>
      </c>
    </row>
    <row r="24" spans="1:4" x14ac:dyDescent="0.2">
      <c r="A24" s="6">
        <v>16</v>
      </c>
      <c r="B24" s="117" t="s">
        <v>119</v>
      </c>
      <c r="C24" s="115">
        <v>4</v>
      </c>
      <c r="D24" s="116">
        <f t="shared" si="0"/>
        <v>2</v>
      </c>
    </row>
    <row r="25" spans="1:4" x14ac:dyDescent="0.2">
      <c r="A25" s="6">
        <v>17</v>
      </c>
      <c r="B25" s="117" t="s">
        <v>120</v>
      </c>
      <c r="C25" s="115">
        <v>4</v>
      </c>
      <c r="D25" s="116">
        <f t="shared" si="0"/>
        <v>2</v>
      </c>
    </row>
    <row r="26" spans="1:4" x14ac:dyDescent="0.2">
      <c r="A26" s="6">
        <v>18</v>
      </c>
      <c r="B26" s="117" t="s">
        <v>121</v>
      </c>
      <c r="C26" s="115">
        <v>4</v>
      </c>
      <c r="D26" s="116">
        <f t="shared" si="0"/>
        <v>2</v>
      </c>
    </row>
    <row r="27" spans="1:4" ht="14.25" customHeight="1" x14ac:dyDescent="0.2">
      <c r="A27" s="6">
        <v>19</v>
      </c>
      <c r="B27" s="117" t="s">
        <v>122</v>
      </c>
      <c r="C27" s="115">
        <v>4</v>
      </c>
      <c r="D27" s="116">
        <f t="shared" si="0"/>
        <v>2</v>
      </c>
    </row>
    <row r="28" spans="1:4" ht="15.75" customHeight="1" x14ac:dyDescent="0.2">
      <c r="A28" s="6">
        <v>20</v>
      </c>
      <c r="B28" s="117" t="s">
        <v>124</v>
      </c>
      <c r="C28" s="115">
        <v>4</v>
      </c>
      <c r="D28" s="116">
        <f t="shared" si="0"/>
        <v>2</v>
      </c>
    </row>
    <row r="29" spans="1:4" x14ac:dyDescent="0.2">
      <c r="A29" s="6">
        <v>21</v>
      </c>
      <c r="B29" s="117" t="s">
        <v>125</v>
      </c>
      <c r="C29" s="115">
        <v>4</v>
      </c>
      <c r="D29" s="116">
        <f t="shared" si="0"/>
        <v>2</v>
      </c>
    </row>
    <row r="30" spans="1:4" ht="22.5" x14ac:dyDescent="0.2">
      <c r="A30" s="6">
        <v>22</v>
      </c>
      <c r="B30" s="117" t="s">
        <v>126</v>
      </c>
      <c r="C30" s="115">
        <v>4</v>
      </c>
      <c r="D30" s="116">
        <f t="shared" si="0"/>
        <v>2</v>
      </c>
    </row>
    <row r="31" spans="1:4" x14ac:dyDescent="0.2">
      <c r="A31" s="6">
        <v>23</v>
      </c>
      <c r="B31" s="117" t="s">
        <v>127</v>
      </c>
      <c r="C31" s="115">
        <v>4</v>
      </c>
      <c r="D31" s="116">
        <f t="shared" si="0"/>
        <v>2</v>
      </c>
    </row>
    <row r="32" spans="1:4" ht="22.5" x14ac:dyDescent="0.2">
      <c r="A32" s="6">
        <v>24</v>
      </c>
      <c r="B32" s="117" t="s">
        <v>128</v>
      </c>
      <c r="C32" s="115">
        <v>4</v>
      </c>
      <c r="D32" s="116">
        <f t="shared" si="0"/>
        <v>2</v>
      </c>
    </row>
    <row r="33" spans="1:4" ht="22.5" x14ac:dyDescent="0.2">
      <c r="A33" s="6">
        <v>25</v>
      </c>
      <c r="B33" s="117" t="s">
        <v>129</v>
      </c>
      <c r="C33" s="115">
        <v>4</v>
      </c>
      <c r="D33" s="116">
        <f t="shared" si="0"/>
        <v>2</v>
      </c>
    </row>
    <row r="34" spans="1:4" x14ac:dyDescent="0.2">
      <c r="A34" s="6">
        <v>26</v>
      </c>
      <c r="B34" s="117" t="s">
        <v>130</v>
      </c>
      <c r="C34" s="115">
        <v>4</v>
      </c>
      <c r="D34" s="116">
        <f t="shared" si="0"/>
        <v>2</v>
      </c>
    </row>
    <row r="35" spans="1:4" ht="14.25" customHeight="1" x14ac:dyDescent="0.2">
      <c r="A35" s="6">
        <v>27</v>
      </c>
      <c r="B35" s="117" t="s">
        <v>131</v>
      </c>
      <c r="C35" s="115">
        <v>4</v>
      </c>
      <c r="D35" s="116">
        <f t="shared" si="0"/>
        <v>2</v>
      </c>
    </row>
    <row r="36" spans="1:4" ht="13.5" customHeight="1" x14ac:dyDescent="0.2">
      <c r="A36" s="6">
        <v>28</v>
      </c>
      <c r="B36" s="117" t="s">
        <v>132</v>
      </c>
      <c r="C36" s="115">
        <v>4</v>
      </c>
      <c r="D36" s="116">
        <f t="shared" si="0"/>
        <v>2</v>
      </c>
    </row>
    <row r="37" spans="1:4" ht="15.75" customHeight="1" x14ac:dyDescent="0.2">
      <c r="A37" s="6">
        <v>29</v>
      </c>
      <c r="B37" s="117" t="s">
        <v>133</v>
      </c>
      <c r="C37" s="115">
        <v>4</v>
      </c>
      <c r="D37" s="116">
        <f t="shared" si="0"/>
        <v>2</v>
      </c>
    </row>
    <row r="38" spans="1:4" x14ac:dyDescent="0.2">
      <c r="A38" s="6">
        <v>30</v>
      </c>
      <c r="B38" s="117" t="s">
        <v>134</v>
      </c>
      <c r="C38" s="115">
        <v>4</v>
      </c>
      <c r="D38" s="116">
        <f t="shared" si="0"/>
        <v>2</v>
      </c>
    </row>
    <row r="39" spans="1:4" ht="22.5" x14ac:dyDescent="0.2">
      <c r="A39" s="6">
        <v>31</v>
      </c>
      <c r="B39" s="117" t="s">
        <v>135</v>
      </c>
      <c r="C39" s="115">
        <v>4</v>
      </c>
      <c r="D39" s="116">
        <f t="shared" si="0"/>
        <v>2</v>
      </c>
    </row>
    <row r="40" spans="1:4" ht="22.5" x14ac:dyDescent="0.2">
      <c r="A40" s="6">
        <v>32</v>
      </c>
      <c r="B40" s="117" t="s">
        <v>136</v>
      </c>
      <c r="C40" s="115">
        <v>4</v>
      </c>
      <c r="D40" s="116">
        <f t="shared" si="0"/>
        <v>2</v>
      </c>
    </row>
    <row r="41" spans="1:4" ht="22.5" x14ac:dyDescent="0.2">
      <c r="A41" s="6">
        <v>33</v>
      </c>
      <c r="B41" s="117" t="s">
        <v>138</v>
      </c>
      <c r="C41" s="115">
        <v>4</v>
      </c>
      <c r="D41" s="116">
        <f t="shared" si="0"/>
        <v>2</v>
      </c>
    </row>
    <row r="42" spans="1:4" x14ac:dyDescent="0.2">
      <c r="A42" s="6">
        <v>34</v>
      </c>
      <c r="B42" s="117" t="s">
        <v>139</v>
      </c>
      <c r="C42" s="115">
        <v>4</v>
      </c>
      <c r="D42" s="116">
        <f t="shared" si="0"/>
        <v>2</v>
      </c>
    </row>
    <row r="43" spans="1:4" ht="18" customHeight="1" x14ac:dyDescent="0.2">
      <c r="A43" s="6">
        <v>35</v>
      </c>
      <c r="B43" s="117" t="s">
        <v>140</v>
      </c>
      <c r="C43" s="115">
        <v>4</v>
      </c>
      <c r="D43" s="116">
        <f t="shared" si="0"/>
        <v>2</v>
      </c>
    </row>
    <row r="44" spans="1:4" ht="18" customHeight="1" x14ac:dyDescent="0.2">
      <c r="A44" s="6">
        <v>36</v>
      </c>
      <c r="B44" s="117" t="s">
        <v>141</v>
      </c>
      <c r="C44" s="115">
        <v>4</v>
      </c>
      <c r="D44" s="116">
        <f t="shared" si="0"/>
        <v>2</v>
      </c>
    </row>
    <row r="45" spans="1:4" ht="18" customHeight="1" x14ac:dyDescent="0.2">
      <c r="A45" s="6">
        <v>37</v>
      </c>
      <c r="B45" s="117" t="s">
        <v>142</v>
      </c>
      <c r="C45" s="115">
        <v>4</v>
      </c>
      <c r="D45" s="116">
        <f t="shared" si="0"/>
        <v>2</v>
      </c>
    </row>
    <row r="46" spans="1:4" x14ac:dyDescent="0.2">
      <c r="A46" s="6">
        <v>38</v>
      </c>
      <c r="B46" s="117" t="s">
        <v>143</v>
      </c>
      <c r="C46" s="115">
        <v>4</v>
      </c>
      <c r="D46" s="116">
        <f t="shared" si="0"/>
        <v>2</v>
      </c>
    </row>
    <row r="47" spans="1:4" x14ac:dyDescent="0.2">
      <c r="A47" s="6">
        <v>39</v>
      </c>
      <c r="B47" s="117" t="s">
        <v>144</v>
      </c>
      <c r="C47" s="115">
        <v>4</v>
      </c>
      <c r="D47" s="116">
        <f t="shared" si="0"/>
        <v>2</v>
      </c>
    </row>
    <row r="48" spans="1:4" ht="22.5" x14ac:dyDescent="0.2">
      <c r="A48" s="6">
        <v>40</v>
      </c>
      <c r="B48" s="117" t="s">
        <v>145</v>
      </c>
      <c r="C48" s="115">
        <v>4</v>
      </c>
      <c r="D48" s="116">
        <f t="shared" si="0"/>
        <v>2</v>
      </c>
    </row>
    <row r="49" spans="1:4" ht="22.5" x14ac:dyDescent="0.2">
      <c r="A49" s="6">
        <v>41</v>
      </c>
      <c r="B49" s="117" t="s">
        <v>146</v>
      </c>
      <c r="C49" s="115">
        <v>4</v>
      </c>
      <c r="D49" s="116">
        <f t="shared" si="0"/>
        <v>2</v>
      </c>
    </row>
    <row r="50" spans="1:4" ht="22.5" x14ac:dyDescent="0.2">
      <c r="A50" s="6">
        <v>42</v>
      </c>
      <c r="B50" s="117" t="s">
        <v>147</v>
      </c>
      <c r="C50" s="115">
        <v>4</v>
      </c>
      <c r="D50" s="116">
        <f t="shared" si="0"/>
        <v>2</v>
      </c>
    </row>
    <row r="51" spans="1:4" x14ac:dyDescent="0.2">
      <c r="A51" s="6">
        <v>43</v>
      </c>
      <c r="B51" s="117" t="s">
        <v>148</v>
      </c>
      <c r="C51" s="115">
        <v>4</v>
      </c>
      <c r="D51" s="116">
        <f t="shared" si="0"/>
        <v>2</v>
      </c>
    </row>
    <row r="52" spans="1:4" ht="18" customHeight="1" x14ac:dyDescent="0.2">
      <c r="A52" s="6">
        <v>44</v>
      </c>
      <c r="B52" s="117" t="s">
        <v>149</v>
      </c>
      <c r="C52" s="115">
        <v>4</v>
      </c>
      <c r="D52" s="116">
        <f t="shared" si="0"/>
        <v>2</v>
      </c>
    </row>
    <row r="53" spans="1:4" ht="18" customHeight="1" x14ac:dyDescent="0.2">
      <c r="A53" s="6">
        <v>45</v>
      </c>
      <c r="B53" s="117" t="s">
        <v>151</v>
      </c>
      <c r="C53" s="115">
        <v>4</v>
      </c>
      <c r="D53" s="116">
        <f t="shared" si="0"/>
        <v>2</v>
      </c>
    </row>
    <row r="54" spans="1:4" ht="22.5" x14ac:dyDescent="0.2">
      <c r="A54" s="6">
        <v>46</v>
      </c>
      <c r="B54" s="117" t="s">
        <v>152</v>
      </c>
      <c r="C54" s="115">
        <v>4</v>
      </c>
      <c r="D54" s="116">
        <f t="shared" si="0"/>
        <v>2</v>
      </c>
    </row>
    <row r="55" spans="1:4" x14ac:dyDescent="0.2">
      <c r="A55" s="6">
        <v>47</v>
      </c>
      <c r="B55" s="117" t="s">
        <v>153</v>
      </c>
      <c r="C55" s="115">
        <v>4</v>
      </c>
      <c r="D55" s="116">
        <f t="shared" si="0"/>
        <v>2</v>
      </c>
    </row>
    <row r="56" spans="1:4" ht="22.5" x14ac:dyDescent="0.2">
      <c r="A56" s="6">
        <v>48</v>
      </c>
      <c r="B56" s="117" t="s">
        <v>154</v>
      </c>
      <c r="C56" s="115">
        <v>4</v>
      </c>
      <c r="D56" s="116">
        <f t="shared" si="0"/>
        <v>2</v>
      </c>
    </row>
    <row r="57" spans="1:4" x14ac:dyDescent="0.2">
      <c r="A57" s="6">
        <v>49</v>
      </c>
      <c r="B57" s="117" t="s">
        <v>155</v>
      </c>
      <c r="C57" s="115">
        <v>4</v>
      </c>
      <c r="D57" s="116">
        <f t="shared" si="0"/>
        <v>2</v>
      </c>
    </row>
    <row r="58" spans="1:4" ht="22.5" x14ac:dyDescent="0.2">
      <c r="A58" s="6">
        <v>50</v>
      </c>
      <c r="B58" s="117" t="s">
        <v>156</v>
      </c>
      <c r="C58" s="115">
        <v>4</v>
      </c>
      <c r="D58" s="116">
        <f t="shared" si="0"/>
        <v>2</v>
      </c>
    </row>
    <row r="59" spans="1:4" ht="22.5" x14ac:dyDescent="0.2">
      <c r="A59" s="6">
        <v>51</v>
      </c>
      <c r="B59" s="117" t="s">
        <v>157</v>
      </c>
      <c r="C59" s="115">
        <v>4</v>
      </c>
      <c r="D59" s="116">
        <f t="shared" si="0"/>
        <v>2</v>
      </c>
    </row>
    <row r="60" spans="1:4" ht="18" customHeight="1" x14ac:dyDescent="0.2">
      <c r="A60" s="6">
        <v>52</v>
      </c>
      <c r="B60" s="117" t="s">
        <v>159</v>
      </c>
      <c r="C60" s="115">
        <v>4</v>
      </c>
      <c r="D60" s="116">
        <f t="shared" si="0"/>
        <v>2</v>
      </c>
    </row>
    <row r="61" spans="1:4" ht="18" customHeight="1" x14ac:dyDescent="0.2">
      <c r="A61" s="6">
        <v>53</v>
      </c>
      <c r="B61" s="117" t="s">
        <v>160</v>
      </c>
      <c r="C61" s="115">
        <v>4</v>
      </c>
      <c r="D61" s="116">
        <f t="shared" si="0"/>
        <v>2</v>
      </c>
    </row>
    <row r="62" spans="1:4" ht="22.5" x14ac:dyDescent="0.2">
      <c r="A62" s="6">
        <v>54</v>
      </c>
      <c r="B62" s="117" t="s">
        <v>164</v>
      </c>
      <c r="C62" s="115">
        <v>4</v>
      </c>
      <c r="D62" s="116">
        <f t="shared" si="0"/>
        <v>2</v>
      </c>
    </row>
    <row r="63" spans="1:4" ht="22.5" x14ac:dyDescent="0.2">
      <c r="A63" s="6">
        <v>55</v>
      </c>
      <c r="B63" s="117" t="s">
        <v>165</v>
      </c>
      <c r="C63" s="115">
        <v>4</v>
      </c>
      <c r="D63" s="116">
        <f t="shared" si="0"/>
        <v>2</v>
      </c>
    </row>
    <row r="64" spans="1:4" ht="22.5" x14ac:dyDescent="0.2">
      <c r="A64" s="6">
        <v>56</v>
      </c>
      <c r="B64" s="117" t="s">
        <v>166</v>
      </c>
      <c r="C64" s="115">
        <v>4</v>
      </c>
      <c r="D64" s="116">
        <f t="shared" si="0"/>
        <v>2</v>
      </c>
    </row>
    <row r="65" spans="1:4" ht="22.5" x14ac:dyDescent="0.2">
      <c r="A65" s="6">
        <v>57</v>
      </c>
      <c r="B65" s="117" t="s">
        <v>167</v>
      </c>
      <c r="C65" s="115">
        <v>4</v>
      </c>
      <c r="D65" s="116">
        <f t="shared" si="0"/>
        <v>2</v>
      </c>
    </row>
    <row r="66" spans="1:4" x14ac:dyDescent="0.2">
      <c r="A66" s="6">
        <v>58</v>
      </c>
      <c r="B66" s="117" t="s">
        <v>168</v>
      </c>
      <c r="C66" s="115">
        <v>4</v>
      </c>
      <c r="D66" s="116">
        <f t="shared" ref="D66:D116" si="1">8/C66</f>
        <v>2</v>
      </c>
    </row>
    <row r="67" spans="1:4" ht="22.5" x14ac:dyDescent="0.2">
      <c r="A67" s="6">
        <v>59</v>
      </c>
      <c r="B67" s="117" t="s">
        <v>169</v>
      </c>
      <c r="C67" s="115">
        <v>4</v>
      </c>
      <c r="D67" s="116">
        <f t="shared" si="1"/>
        <v>2</v>
      </c>
    </row>
    <row r="68" spans="1:4" ht="22.5" x14ac:dyDescent="0.2">
      <c r="A68" s="6">
        <v>60</v>
      </c>
      <c r="B68" s="117" t="s">
        <v>170</v>
      </c>
      <c r="C68" s="115">
        <v>4</v>
      </c>
      <c r="D68" s="116">
        <f t="shared" si="1"/>
        <v>2</v>
      </c>
    </row>
    <row r="69" spans="1:4" x14ac:dyDescent="0.2">
      <c r="A69" s="6">
        <v>61</v>
      </c>
      <c r="B69" s="117" t="s">
        <v>171</v>
      </c>
      <c r="C69" s="115">
        <v>4</v>
      </c>
      <c r="D69" s="116">
        <f t="shared" si="1"/>
        <v>2</v>
      </c>
    </row>
    <row r="70" spans="1:4" ht="22.5" x14ac:dyDescent="0.2">
      <c r="A70" s="6">
        <v>62</v>
      </c>
      <c r="B70" s="117" t="s">
        <v>172</v>
      </c>
      <c r="C70" s="115">
        <v>4</v>
      </c>
      <c r="D70" s="116">
        <f t="shared" si="1"/>
        <v>2</v>
      </c>
    </row>
    <row r="71" spans="1:4" ht="22.5" x14ac:dyDescent="0.2">
      <c r="A71" s="6">
        <v>63</v>
      </c>
      <c r="B71" s="117" t="s">
        <v>173</v>
      </c>
      <c r="C71" s="115">
        <v>4</v>
      </c>
      <c r="D71" s="116">
        <f t="shared" si="1"/>
        <v>2</v>
      </c>
    </row>
    <row r="72" spans="1:4" ht="22.5" x14ac:dyDescent="0.2">
      <c r="A72" s="6">
        <v>64</v>
      </c>
      <c r="B72" s="117" t="s">
        <v>174</v>
      </c>
      <c r="C72" s="115">
        <v>4</v>
      </c>
      <c r="D72" s="116">
        <f t="shared" si="1"/>
        <v>2</v>
      </c>
    </row>
    <row r="73" spans="1:4" x14ac:dyDescent="0.2">
      <c r="A73" s="6"/>
      <c r="B73" s="117"/>
      <c r="C73" s="115"/>
      <c r="D73" s="116"/>
    </row>
    <row r="74" spans="1:4" ht="31.5" x14ac:dyDescent="0.2">
      <c r="A74" s="6"/>
      <c r="B74" s="114" t="s">
        <v>178</v>
      </c>
      <c r="C74" s="115"/>
      <c r="D74" s="116"/>
    </row>
    <row r="75" spans="1:4" x14ac:dyDescent="0.2">
      <c r="A75" s="6"/>
      <c r="B75" s="117"/>
      <c r="C75" s="115"/>
      <c r="D75" s="116"/>
    </row>
    <row r="76" spans="1:4" ht="22.5" x14ac:dyDescent="0.2">
      <c r="A76" s="6">
        <v>65</v>
      </c>
      <c r="B76" s="117" t="s">
        <v>179</v>
      </c>
      <c r="C76" s="115">
        <v>2</v>
      </c>
      <c r="D76" s="116">
        <f t="shared" si="1"/>
        <v>4</v>
      </c>
    </row>
    <row r="77" spans="1:4" s="2" customFormat="1" ht="22.5" x14ac:dyDescent="0.2">
      <c r="A77" s="6">
        <v>66</v>
      </c>
      <c r="B77" s="117" t="s">
        <v>180</v>
      </c>
      <c r="C77" s="115">
        <v>2</v>
      </c>
      <c r="D77" s="116">
        <f t="shared" si="1"/>
        <v>4</v>
      </c>
    </row>
    <row r="78" spans="1:4" s="2" customFormat="1" x14ac:dyDescent="0.2">
      <c r="A78" s="32">
        <v>67</v>
      </c>
      <c r="B78" s="117" t="s">
        <v>181</v>
      </c>
      <c r="C78" s="115">
        <v>2</v>
      </c>
      <c r="D78" s="116">
        <f t="shared" si="1"/>
        <v>4</v>
      </c>
    </row>
    <row r="79" spans="1:4" s="2" customFormat="1" ht="22.5" x14ac:dyDescent="0.2">
      <c r="A79" s="6">
        <v>68</v>
      </c>
      <c r="B79" s="117" t="s">
        <v>182</v>
      </c>
      <c r="C79" s="115">
        <v>2</v>
      </c>
      <c r="D79" s="116">
        <f t="shared" si="1"/>
        <v>4</v>
      </c>
    </row>
    <row r="80" spans="1:4" x14ac:dyDescent="0.2">
      <c r="A80" s="6">
        <v>69</v>
      </c>
      <c r="B80" s="117" t="s">
        <v>183</v>
      </c>
      <c r="C80" s="115">
        <v>2</v>
      </c>
      <c r="D80" s="116">
        <f t="shared" si="1"/>
        <v>4</v>
      </c>
    </row>
    <row r="81" spans="1:4" x14ac:dyDescent="0.2">
      <c r="A81" s="32">
        <v>70</v>
      </c>
      <c r="B81" s="117" t="s">
        <v>184</v>
      </c>
      <c r="C81" s="115">
        <v>2</v>
      </c>
      <c r="D81" s="116">
        <f t="shared" si="1"/>
        <v>4</v>
      </c>
    </row>
    <row r="82" spans="1:4" x14ac:dyDescent="0.2">
      <c r="A82" s="6">
        <v>71</v>
      </c>
      <c r="B82" s="117" t="s">
        <v>116</v>
      </c>
      <c r="C82" s="115">
        <v>2</v>
      </c>
      <c r="D82" s="116">
        <f t="shared" si="1"/>
        <v>4</v>
      </c>
    </row>
    <row r="83" spans="1:4" x14ac:dyDescent="0.2">
      <c r="A83" s="6">
        <v>72</v>
      </c>
      <c r="B83" s="117" t="s">
        <v>185</v>
      </c>
      <c r="C83" s="115">
        <v>2</v>
      </c>
      <c r="D83" s="116">
        <f t="shared" si="1"/>
        <v>4</v>
      </c>
    </row>
    <row r="84" spans="1:4" ht="22.5" x14ac:dyDescent="0.2">
      <c r="A84" s="32">
        <v>73</v>
      </c>
      <c r="B84" s="117" t="s">
        <v>187</v>
      </c>
      <c r="C84" s="115">
        <v>2</v>
      </c>
      <c r="D84" s="116">
        <f t="shared" si="1"/>
        <v>4</v>
      </c>
    </row>
    <row r="85" spans="1:4" x14ac:dyDescent="0.2">
      <c r="A85" s="6">
        <v>74</v>
      </c>
      <c r="B85" s="117" t="s">
        <v>188</v>
      </c>
      <c r="C85" s="115">
        <v>2</v>
      </c>
      <c r="D85" s="116">
        <f t="shared" si="1"/>
        <v>4</v>
      </c>
    </row>
    <row r="86" spans="1:4" ht="22.5" x14ac:dyDescent="0.2">
      <c r="A86" s="6">
        <v>75</v>
      </c>
      <c r="B86" s="117" t="s">
        <v>189</v>
      </c>
      <c r="C86" s="115">
        <v>2</v>
      </c>
      <c r="D86" s="116">
        <f t="shared" si="1"/>
        <v>4</v>
      </c>
    </row>
    <row r="87" spans="1:4" ht="22.5" x14ac:dyDescent="0.2">
      <c r="A87" s="32">
        <v>76</v>
      </c>
      <c r="B87" s="117" t="s">
        <v>190</v>
      </c>
      <c r="C87" s="115">
        <v>2</v>
      </c>
      <c r="D87" s="116">
        <f t="shared" si="1"/>
        <v>4</v>
      </c>
    </row>
    <row r="88" spans="1:4" ht="22.5" x14ac:dyDescent="0.2">
      <c r="A88" s="6">
        <v>77</v>
      </c>
      <c r="B88" s="117" t="s">
        <v>191</v>
      </c>
      <c r="C88" s="115">
        <v>2</v>
      </c>
      <c r="D88" s="116">
        <f t="shared" si="1"/>
        <v>4</v>
      </c>
    </row>
    <row r="89" spans="1:4" x14ac:dyDescent="0.2">
      <c r="A89" s="6">
        <v>78</v>
      </c>
      <c r="B89" s="117" t="s">
        <v>192</v>
      </c>
      <c r="C89" s="115">
        <v>2</v>
      </c>
      <c r="D89" s="116">
        <f t="shared" si="1"/>
        <v>4</v>
      </c>
    </row>
    <row r="90" spans="1:4" x14ac:dyDescent="0.2">
      <c r="A90" s="32">
        <v>79</v>
      </c>
      <c r="B90" s="117" t="s">
        <v>193</v>
      </c>
      <c r="C90" s="115">
        <v>2</v>
      </c>
      <c r="D90" s="116">
        <f t="shared" si="1"/>
        <v>4</v>
      </c>
    </row>
    <row r="91" spans="1:4" x14ac:dyDescent="0.2">
      <c r="A91" s="6">
        <v>80</v>
      </c>
      <c r="B91" s="117" t="s">
        <v>194</v>
      </c>
      <c r="C91" s="115">
        <v>2</v>
      </c>
      <c r="D91" s="116">
        <f t="shared" si="1"/>
        <v>4</v>
      </c>
    </row>
    <row r="92" spans="1:4" x14ac:dyDescent="0.2">
      <c r="A92" s="6">
        <v>81</v>
      </c>
      <c r="B92" s="117" t="s">
        <v>195</v>
      </c>
      <c r="C92" s="115">
        <v>2</v>
      </c>
      <c r="D92" s="116">
        <f t="shared" si="1"/>
        <v>4</v>
      </c>
    </row>
    <row r="93" spans="1:4" x14ac:dyDescent="0.2">
      <c r="A93" s="32">
        <v>82</v>
      </c>
      <c r="B93" s="117" t="s">
        <v>196</v>
      </c>
      <c r="C93" s="115">
        <v>2</v>
      </c>
      <c r="D93" s="116">
        <f t="shared" si="1"/>
        <v>4</v>
      </c>
    </row>
    <row r="94" spans="1:4" x14ac:dyDescent="0.2">
      <c r="A94" s="6">
        <v>83</v>
      </c>
      <c r="B94" s="117" t="s">
        <v>197</v>
      </c>
      <c r="C94" s="115">
        <v>2</v>
      </c>
      <c r="D94" s="116">
        <f t="shared" si="1"/>
        <v>4</v>
      </c>
    </row>
    <row r="95" spans="1:4" x14ac:dyDescent="0.2">
      <c r="A95" s="6">
        <v>84</v>
      </c>
      <c r="B95" s="117" t="s">
        <v>198</v>
      </c>
      <c r="C95" s="115">
        <v>2</v>
      </c>
      <c r="D95" s="116">
        <f t="shared" si="1"/>
        <v>4</v>
      </c>
    </row>
    <row r="96" spans="1:4" ht="22.5" x14ac:dyDescent="0.2">
      <c r="A96" s="32">
        <v>85</v>
      </c>
      <c r="B96" s="117" t="s">
        <v>199</v>
      </c>
      <c r="C96" s="115">
        <v>2</v>
      </c>
      <c r="D96" s="116">
        <f t="shared" si="1"/>
        <v>4</v>
      </c>
    </row>
    <row r="97" spans="1:4" x14ac:dyDescent="0.2">
      <c r="A97" s="6">
        <v>86</v>
      </c>
      <c r="B97" s="117" t="s">
        <v>200</v>
      </c>
      <c r="C97" s="115">
        <v>2</v>
      </c>
      <c r="D97" s="116">
        <f t="shared" si="1"/>
        <v>4</v>
      </c>
    </row>
    <row r="98" spans="1:4" x14ac:dyDescent="0.2">
      <c r="A98" s="6">
        <v>87</v>
      </c>
      <c r="B98" s="117" t="s">
        <v>202</v>
      </c>
      <c r="C98" s="115">
        <v>2</v>
      </c>
      <c r="D98" s="116">
        <f t="shared" si="1"/>
        <v>4</v>
      </c>
    </row>
    <row r="99" spans="1:4" ht="22.5" x14ac:dyDescent="0.2">
      <c r="A99" s="32">
        <v>88</v>
      </c>
      <c r="B99" s="117" t="s">
        <v>204</v>
      </c>
      <c r="C99" s="115">
        <v>2</v>
      </c>
      <c r="D99" s="116">
        <f t="shared" si="1"/>
        <v>4</v>
      </c>
    </row>
    <row r="100" spans="1:4" x14ac:dyDescent="0.2">
      <c r="A100" s="6">
        <v>89</v>
      </c>
      <c r="B100" s="117" t="s">
        <v>205</v>
      </c>
      <c r="C100" s="115">
        <v>2</v>
      </c>
      <c r="D100" s="116">
        <f t="shared" si="1"/>
        <v>4</v>
      </c>
    </row>
    <row r="101" spans="1:4" x14ac:dyDescent="0.2">
      <c r="A101" s="6">
        <v>90</v>
      </c>
      <c r="B101" s="117" t="s">
        <v>208</v>
      </c>
      <c r="C101" s="115">
        <v>2</v>
      </c>
      <c r="D101" s="116">
        <f t="shared" si="1"/>
        <v>4</v>
      </c>
    </row>
    <row r="102" spans="1:4" x14ac:dyDescent="0.2">
      <c r="A102" s="32">
        <v>91</v>
      </c>
      <c r="B102" s="117" t="s">
        <v>209</v>
      </c>
      <c r="C102" s="115">
        <v>2</v>
      </c>
      <c r="D102" s="116">
        <f t="shared" si="1"/>
        <v>4</v>
      </c>
    </row>
    <row r="103" spans="1:4" x14ac:dyDescent="0.2">
      <c r="A103" s="6">
        <v>92</v>
      </c>
      <c r="B103" s="117" t="s">
        <v>210</v>
      </c>
      <c r="C103" s="115">
        <v>2</v>
      </c>
      <c r="D103" s="116">
        <f t="shared" si="1"/>
        <v>4</v>
      </c>
    </row>
    <row r="104" spans="1:4" ht="22.5" x14ac:dyDescent="0.2">
      <c r="A104" s="6">
        <v>93</v>
      </c>
      <c r="B104" s="117" t="s">
        <v>211</v>
      </c>
      <c r="C104" s="115">
        <v>2</v>
      </c>
      <c r="D104" s="116">
        <f t="shared" si="1"/>
        <v>4</v>
      </c>
    </row>
    <row r="105" spans="1:4" x14ac:dyDescent="0.2">
      <c r="A105" s="32">
        <v>94</v>
      </c>
      <c r="B105" s="117" t="s">
        <v>212</v>
      </c>
      <c r="C105" s="115">
        <v>2</v>
      </c>
      <c r="D105" s="116">
        <f t="shared" si="1"/>
        <v>4</v>
      </c>
    </row>
    <row r="106" spans="1:4" x14ac:dyDescent="0.2">
      <c r="A106" s="6">
        <v>95</v>
      </c>
      <c r="B106" s="117" t="s">
        <v>213</v>
      </c>
      <c r="C106" s="115">
        <v>2</v>
      </c>
      <c r="D106" s="116">
        <f t="shared" si="1"/>
        <v>4</v>
      </c>
    </row>
    <row r="107" spans="1:4" ht="22.5" x14ac:dyDescent="0.2">
      <c r="A107" s="6">
        <v>96</v>
      </c>
      <c r="B107" s="117" t="s">
        <v>214</v>
      </c>
      <c r="C107" s="115">
        <v>2</v>
      </c>
      <c r="D107" s="116">
        <f t="shared" si="1"/>
        <v>4</v>
      </c>
    </row>
    <row r="108" spans="1:4" x14ac:dyDescent="0.2">
      <c r="A108" s="32">
        <v>97</v>
      </c>
      <c r="B108" s="117" t="s">
        <v>215</v>
      </c>
      <c r="C108" s="115">
        <v>2</v>
      </c>
      <c r="D108" s="116">
        <f t="shared" si="1"/>
        <v>4</v>
      </c>
    </row>
    <row r="109" spans="1:4" x14ac:dyDescent="0.2">
      <c r="A109" s="6">
        <v>98</v>
      </c>
      <c r="B109" s="117" t="s">
        <v>155</v>
      </c>
      <c r="C109" s="115">
        <v>2</v>
      </c>
      <c r="D109" s="116">
        <f t="shared" si="1"/>
        <v>4</v>
      </c>
    </row>
    <row r="110" spans="1:4" x14ac:dyDescent="0.2">
      <c r="A110" s="6">
        <v>99</v>
      </c>
      <c r="B110" s="117" t="s">
        <v>219</v>
      </c>
      <c r="C110" s="115">
        <v>2</v>
      </c>
      <c r="D110" s="116">
        <f t="shared" si="1"/>
        <v>4</v>
      </c>
    </row>
    <row r="111" spans="1:4" ht="22.5" x14ac:dyDescent="0.2">
      <c r="A111" s="32">
        <v>100</v>
      </c>
      <c r="B111" s="117" t="s">
        <v>220</v>
      </c>
      <c r="C111" s="115">
        <v>2</v>
      </c>
      <c r="D111" s="116">
        <f t="shared" si="1"/>
        <v>4</v>
      </c>
    </row>
    <row r="112" spans="1:4" x14ac:dyDescent="0.2">
      <c r="A112" s="6">
        <v>101</v>
      </c>
      <c r="B112" s="117" t="s">
        <v>221</v>
      </c>
      <c r="C112" s="115">
        <v>2</v>
      </c>
      <c r="D112" s="116">
        <f t="shared" si="1"/>
        <v>4</v>
      </c>
    </row>
    <row r="113" spans="1:4" ht="22.5" x14ac:dyDescent="0.2">
      <c r="A113" s="6">
        <v>102</v>
      </c>
      <c r="B113" s="117" t="s">
        <v>164</v>
      </c>
      <c r="C113" s="115">
        <v>2</v>
      </c>
      <c r="D113" s="116">
        <f t="shared" si="1"/>
        <v>4</v>
      </c>
    </row>
    <row r="114" spans="1:4" ht="22.5" x14ac:dyDescent="0.2">
      <c r="A114" s="32">
        <v>103</v>
      </c>
      <c r="B114" s="117" t="s">
        <v>222</v>
      </c>
      <c r="C114" s="115">
        <v>2</v>
      </c>
      <c r="D114" s="116">
        <f t="shared" si="1"/>
        <v>4</v>
      </c>
    </row>
    <row r="115" spans="1:4" x14ac:dyDescent="0.2">
      <c r="A115" s="6">
        <v>104</v>
      </c>
      <c r="B115" s="117" t="s">
        <v>225</v>
      </c>
      <c r="C115" s="115">
        <v>2</v>
      </c>
      <c r="D115" s="116">
        <f t="shared" si="1"/>
        <v>4</v>
      </c>
    </row>
    <row r="116" spans="1:4" x14ac:dyDescent="0.2">
      <c r="A116" s="6">
        <v>105</v>
      </c>
      <c r="B116" s="117" t="s">
        <v>226</v>
      </c>
      <c r="C116" s="115">
        <v>2</v>
      </c>
      <c r="D116" s="116">
        <f t="shared" si="1"/>
        <v>4</v>
      </c>
    </row>
    <row r="117" spans="1:4" ht="22.5" x14ac:dyDescent="0.2">
      <c r="A117" s="32">
        <v>106</v>
      </c>
      <c r="B117" s="117" t="s">
        <v>228</v>
      </c>
      <c r="C117" s="115">
        <v>2</v>
      </c>
      <c r="D117" s="116">
        <f t="shared" ref="D117:D158" si="2">8/C117</f>
        <v>4</v>
      </c>
    </row>
    <row r="118" spans="1:4" x14ac:dyDescent="0.2">
      <c r="B118" s="117"/>
      <c r="C118" s="115">
        <v>4</v>
      </c>
      <c r="D118" s="116">
        <f t="shared" si="2"/>
        <v>2</v>
      </c>
    </row>
    <row r="119" spans="1:4" ht="31.5" x14ac:dyDescent="0.2">
      <c r="B119" s="114" t="s">
        <v>232</v>
      </c>
      <c r="C119" s="115"/>
      <c r="D119" s="116"/>
    </row>
    <row r="120" spans="1:4" x14ac:dyDescent="0.2">
      <c r="B120" s="117"/>
      <c r="C120" s="115">
        <v>4</v>
      </c>
      <c r="D120" s="116">
        <f t="shared" si="2"/>
        <v>2</v>
      </c>
    </row>
    <row r="121" spans="1:4" ht="22.5" x14ac:dyDescent="0.2">
      <c r="A121" s="5">
        <v>107</v>
      </c>
      <c r="B121" s="117" t="s">
        <v>233</v>
      </c>
      <c r="C121" s="115">
        <v>4</v>
      </c>
      <c r="D121" s="116">
        <f t="shared" si="2"/>
        <v>2</v>
      </c>
    </row>
    <row r="122" spans="1:4" ht="22.5" x14ac:dyDescent="0.2">
      <c r="A122" s="5">
        <v>108</v>
      </c>
      <c r="B122" s="117" t="s">
        <v>234</v>
      </c>
      <c r="C122" s="115">
        <v>4</v>
      </c>
      <c r="D122" s="116">
        <f t="shared" si="2"/>
        <v>2</v>
      </c>
    </row>
    <row r="123" spans="1:4" ht="22.5" x14ac:dyDescent="0.2">
      <c r="A123" s="5">
        <v>109</v>
      </c>
      <c r="B123" s="117" t="s">
        <v>235</v>
      </c>
      <c r="C123" s="115">
        <v>4</v>
      </c>
      <c r="D123" s="116">
        <f t="shared" si="2"/>
        <v>2</v>
      </c>
    </row>
    <row r="124" spans="1:4" x14ac:dyDescent="0.2">
      <c r="A124" s="5">
        <v>110</v>
      </c>
      <c r="B124" s="117" t="s">
        <v>236</v>
      </c>
      <c r="C124" s="115">
        <v>4</v>
      </c>
      <c r="D124" s="116">
        <f t="shared" si="2"/>
        <v>2</v>
      </c>
    </row>
    <row r="125" spans="1:4" x14ac:dyDescent="0.2">
      <c r="A125" s="5">
        <v>111</v>
      </c>
      <c r="B125" s="117" t="s">
        <v>237</v>
      </c>
      <c r="C125" s="115">
        <v>4</v>
      </c>
      <c r="D125" s="116">
        <f t="shared" si="2"/>
        <v>2</v>
      </c>
    </row>
    <row r="126" spans="1:4" ht="22.5" x14ac:dyDescent="0.2">
      <c r="A126" s="5">
        <v>112</v>
      </c>
      <c r="B126" s="117" t="s">
        <v>238</v>
      </c>
      <c r="C126" s="115">
        <v>4</v>
      </c>
      <c r="D126" s="116">
        <f t="shared" si="2"/>
        <v>2</v>
      </c>
    </row>
    <row r="127" spans="1:4" x14ac:dyDescent="0.2">
      <c r="A127" s="5">
        <v>113</v>
      </c>
      <c r="B127" s="117" t="s">
        <v>240</v>
      </c>
      <c r="C127" s="115">
        <v>4</v>
      </c>
      <c r="D127" s="116">
        <f t="shared" si="2"/>
        <v>2</v>
      </c>
    </row>
    <row r="128" spans="1:4" x14ac:dyDescent="0.2">
      <c r="A128" s="5">
        <v>114</v>
      </c>
      <c r="B128" s="117" t="s">
        <v>241</v>
      </c>
      <c r="C128" s="115">
        <v>4</v>
      </c>
      <c r="D128" s="116">
        <f t="shared" si="2"/>
        <v>2</v>
      </c>
    </row>
    <row r="129" spans="1:4" ht="22.5" x14ac:dyDescent="0.2">
      <c r="A129" s="5">
        <v>115</v>
      </c>
      <c r="B129" s="117" t="s">
        <v>242</v>
      </c>
      <c r="C129" s="115">
        <v>4</v>
      </c>
      <c r="D129" s="116">
        <f t="shared" si="2"/>
        <v>2</v>
      </c>
    </row>
    <row r="130" spans="1:4" ht="22.5" x14ac:dyDescent="0.2">
      <c r="A130" s="5">
        <v>116</v>
      </c>
      <c r="B130" s="117" t="s">
        <v>246</v>
      </c>
      <c r="C130" s="115">
        <v>4</v>
      </c>
      <c r="D130" s="116">
        <f t="shared" si="2"/>
        <v>2</v>
      </c>
    </row>
    <row r="131" spans="1:4" ht="22.5" x14ac:dyDescent="0.2">
      <c r="A131" s="5">
        <v>117</v>
      </c>
      <c r="B131" s="117" t="s">
        <v>247</v>
      </c>
      <c r="C131" s="115">
        <v>4</v>
      </c>
      <c r="D131" s="116">
        <f t="shared" si="2"/>
        <v>2</v>
      </c>
    </row>
    <row r="132" spans="1:4" x14ac:dyDescent="0.2">
      <c r="A132" s="5">
        <v>118</v>
      </c>
      <c r="B132" s="117" t="s">
        <v>249</v>
      </c>
      <c r="C132" s="115">
        <v>4</v>
      </c>
      <c r="D132" s="116">
        <f t="shared" si="2"/>
        <v>2</v>
      </c>
    </row>
    <row r="133" spans="1:4" x14ac:dyDescent="0.2">
      <c r="A133" s="5">
        <v>119</v>
      </c>
      <c r="B133" s="117" t="s">
        <v>250</v>
      </c>
      <c r="C133" s="115">
        <v>4</v>
      </c>
      <c r="D133" s="116">
        <f t="shared" si="2"/>
        <v>2</v>
      </c>
    </row>
    <row r="134" spans="1:4" ht="22.5" x14ac:dyDescent="0.2">
      <c r="A134" s="5">
        <v>120</v>
      </c>
      <c r="B134" s="117" t="s">
        <v>253</v>
      </c>
      <c r="C134" s="115">
        <v>4</v>
      </c>
      <c r="D134" s="116">
        <f t="shared" si="2"/>
        <v>2</v>
      </c>
    </row>
    <row r="135" spans="1:4" ht="22.5" x14ac:dyDescent="0.2">
      <c r="A135" s="5">
        <v>121</v>
      </c>
      <c r="B135" s="117" t="s">
        <v>255</v>
      </c>
      <c r="C135" s="115">
        <v>4</v>
      </c>
      <c r="D135" s="116">
        <f t="shared" si="2"/>
        <v>2</v>
      </c>
    </row>
    <row r="136" spans="1:4" ht="22.5" x14ac:dyDescent="0.2">
      <c r="A136" s="5">
        <v>122</v>
      </c>
      <c r="B136" s="117" t="s">
        <v>258</v>
      </c>
      <c r="C136" s="115">
        <v>4</v>
      </c>
      <c r="D136" s="116">
        <f t="shared" si="2"/>
        <v>2</v>
      </c>
    </row>
    <row r="137" spans="1:4" ht="22.5" x14ac:dyDescent="0.2">
      <c r="A137" s="5">
        <v>123</v>
      </c>
      <c r="B137" s="117" t="s">
        <v>259</v>
      </c>
      <c r="C137" s="115">
        <v>4</v>
      </c>
      <c r="D137" s="116">
        <f t="shared" si="2"/>
        <v>2</v>
      </c>
    </row>
    <row r="138" spans="1:4" ht="22.5" x14ac:dyDescent="0.2">
      <c r="A138" s="5">
        <v>124</v>
      </c>
      <c r="B138" s="117" t="s">
        <v>260</v>
      </c>
      <c r="C138" s="115">
        <v>4</v>
      </c>
      <c r="D138" s="116">
        <f t="shared" si="2"/>
        <v>2</v>
      </c>
    </row>
    <row r="139" spans="1:4" x14ac:dyDescent="0.2">
      <c r="A139" s="5">
        <v>125</v>
      </c>
      <c r="B139" s="117" t="s">
        <v>261</v>
      </c>
      <c r="C139" s="115">
        <v>4</v>
      </c>
      <c r="D139" s="116">
        <f t="shared" si="2"/>
        <v>2</v>
      </c>
    </row>
    <row r="140" spans="1:4" ht="22.5" x14ac:dyDescent="0.2">
      <c r="A140" s="5">
        <v>126</v>
      </c>
      <c r="B140" s="117" t="s">
        <v>263</v>
      </c>
      <c r="C140" s="115">
        <v>4</v>
      </c>
      <c r="D140" s="116">
        <f t="shared" si="2"/>
        <v>2</v>
      </c>
    </row>
    <row r="141" spans="1:4" x14ac:dyDescent="0.2">
      <c r="A141" s="5">
        <v>127</v>
      </c>
      <c r="B141" s="117" t="s">
        <v>264</v>
      </c>
      <c r="C141" s="115">
        <v>4</v>
      </c>
      <c r="D141" s="116">
        <f t="shared" si="2"/>
        <v>2</v>
      </c>
    </row>
    <row r="142" spans="1:4" ht="22.5" x14ac:dyDescent="0.2">
      <c r="A142" s="5">
        <v>128</v>
      </c>
      <c r="B142" s="117" t="s">
        <v>220</v>
      </c>
      <c r="C142" s="115">
        <v>4</v>
      </c>
      <c r="D142" s="116">
        <f t="shared" si="2"/>
        <v>2</v>
      </c>
    </row>
    <row r="143" spans="1:4" ht="22.5" x14ac:dyDescent="0.2">
      <c r="A143" s="5">
        <v>129</v>
      </c>
      <c r="B143" s="117" t="s">
        <v>164</v>
      </c>
      <c r="C143" s="115">
        <v>4</v>
      </c>
      <c r="D143" s="116">
        <f t="shared" si="2"/>
        <v>2</v>
      </c>
    </row>
    <row r="144" spans="1:4" ht="22.5" x14ac:dyDescent="0.2">
      <c r="A144" s="5">
        <v>130</v>
      </c>
      <c r="B144" s="117" t="s">
        <v>269</v>
      </c>
      <c r="C144" s="115">
        <v>4</v>
      </c>
      <c r="D144" s="116">
        <f t="shared" si="2"/>
        <v>2</v>
      </c>
    </row>
    <row r="145" spans="1:4" x14ac:dyDescent="0.2">
      <c r="A145" s="5">
        <v>131</v>
      </c>
      <c r="B145" s="117" t="s">
        <v>270</v>
      </c>
      <c r="C145" s="115">
        <v>4</v>
      </c>
      <c r="D145" s="116">
        <f t="shared" si="2"/>
        <v>2</v>
      </c>
    </row>
    <row r="146" spans="1:4" x14ac:dyDescent="0.2">
      <c r="B146" s="117"/>
      <c r="C146" s="115"/>
      <c r="D146" s="116"/>
    </row>
    <row r="147" spans="1:4" ht="47.25" x14ac:dyDescent="0.2">
      <c r="B147" s="114" t="s">
        <v>272</v>
      </c>
      <c r="C147" s="115"/>
      <c r="D147" s="116"/>
    </row>
    <row r="148" spans="1:4" x14ac:dyDescent="0.2">
      <c r="A148" s="5">
        <v>132</v>
      </c>
      <c r="B148" s="117" t="s">
        <v>273</v>
      </c>
      <c r="C148" s="115">
        <v>3</v>
      </c>
      <c r="D148" s="116">
        <f t="shared" si="2"/>
        <v>2.6666666666666665</v>
      </c>
    </row>
    <row r="149" spans="1:4" x14ac:dyDescent="0.2">
      <c r="A149" s="5">
        <v>133</v>
      </c>
      <c r="B149" s="117" t="s">
        <v>274</v>
      </c>
      <c r="C149" s="115">
        <v>3</v>
      </c>
      <c r="D149" s="116">
        <f t="shared" si="2"/>
        <v>2.6666666666666665</v>
      </c>
    </row>
    <row r="150" spans="1:4" ht="22.5" x14ac:dyDescent="0.2">
      <c r="A150" s="5">
        <v>134</v>
      </c>
      <c r="B150" s="117" t="s">
        <v>238</v>
      </c>
      <c r="C150" s="115">
        <v>3</v>
      </c>
      <c r="D150" s="116">
        <f t="shared" si="2"/>
        <v>2.6666666666666665</v>
      </c>
    </row>
    <row r="151" spans="1:4" ht="22.5" x14ac:dyDescent="0.2">
      <c r="A151" s="5">
        <v>135</v>
      </c>
      <c r="B151" s="117" t="s">
        <v>275</v>
      </c>
      <c r="C151" s="115">
        <v>3</v>
      </c>
      <c r="D151" s="116">
        <f t="shared" si="2"/>
        <v>2.6666666666666665</v>
      </c>
    </row>
    <row r="152" spans="1:4" ht="22.5" x14ac:dyDescent="0.2">
      <c r="A152" s="5">
        <v>136</v>
      </c>
      <c r="B152" s="117" t="s">
        <v>277</v>
      </c>
      <c r="C152" s="115">
        <v>3</v>
      </c>
      <c r="D152" s="116">
        <f t="shared" si="2"/>
        <v>2.6666666666666665</v>
      </c>
    </row>
    <row r="153" spans="1:4" x14ac:dyDescent="0.2">
      <c r="A153" s="5">
        <v>137</v>
      </c>
      <c r="B153" s="117" t="s">
        <v>278</v>
      </c>
      <c r="C153" s="115">
        <v>3</v>
      </c>
      <c r="D153" s="116">
        <f t="shared" si="2"/>
        <v>2.6666666666666665</v>
      </c>
    </row>
    <row r="154" spans="1:4" ht="22.5" x14ac:dyDescent="0.2">
      <c r="A154" s="5">
        <v>138</v>
      </c>
      <c r="B154" s="117" t="s">
        <v>279</v>
      </c>
      <c r="C154" s="115">
        <v>3</v>
      </c>
      <c r="D154" s="116">
        <f t="shared" si="2"/>
        <v>2.6666666666666665</v>
      </c>
    </row>
    <row r="155" spans="1:4" ht="22.5" x14ac:dyDescent="0.2">
      <c r="A155" s="5">
        <v>139</v>
      </c>
      <c r="B155" s="118" t="s">
        <v>280</v>
      </c>
      <c r="C155" s="115">
        <v>3</v>
      </c>
      <c r="D155" s="116">
        <f t="shared" si="2"/>
        <v>2.6666666666666665</v>
      </c>
    </row>
    <row r="156" spans="1:4" ht="22.5" x14ac:dyDescent="0.2">
      <c r="A156" s="5">
        <v>140</v>
      </c>
      <c r="B156" s="117" t="s">
        <v>281</v>
      </c>
      <c r="C156" s="115">
        <v>3</v>
      </c>
      <c r="D156" s="116">
        <f t="shared" si="2"/>
        <v>2.6666666666666665</v>
      </c>
    </row>
    <row r="157" spans="1:4" ht="22.5" x14ac:dyDescent="0.2">
      <c r="A157" s="5">
        <v>141</v>
      </c>
      <c r="B157" s="117" t="s">
        <v>282</v>
      </c>
      <c r="C157" s="115">
        <v>3</v>
      </c>
      <c r="D157" s="116">
        <f t="shared" si="2"/>
        <v>2.6666666666666665</v>
      </c>
    </row>
    <row r="158" spans="1:4" x14ac:dyDescent="0.2">
      <c r="A158" s="5">
        <v>142</v>
      </c>
      <c r="B158" s="117" t="s">
        <v>284</v>
      </c>
      <c r="C158" s="115">
        <v>3</v>
      </c>
      <c r="D158" s="116">
        <f t="shared" si="2"/>
        <v>2.6666666666666665</v>
      </c>
    </row>
    <row r="159" spans="1:4" ht="22.5" x14ac:dyDescent="0.2">
      <c r="A159" s="5">
        <v>143</v>
      </c>
      <c r="B159" s="117" t="s">
        <v>214</v>
      </c>
      <c r="C159" s="115">
        <v>3</v>
      </c>
      <c r="D159" s="116">
        <f t="shared" ref="D159:D200" si="3">8/C159</f>
        <v>2.6666666666666665</v>
      </c>
    </row>
    <row r="160" spans="1:4" ht="22.5" x14ac:dyDescent="0.2">
      <c r="A160" s="5">
        <v>144</v>
      </c>
      <c r="B160" s="117" t="s">
        <v>164</v>
      </c>
      <c r="C160" s="115">
        <v>3</v>
      </c>
      <c r="D160" s="116">
        <f t="shared" si="3"/>
        <v>2.6666666666666665</v>
      </c>
    </row>
    <row r="161" spans="1:4" ht="22.5" x14ac:dyDescent="0.2">
      <c r="A161" s="5">
        <v>145</v>
      </c>
      <c r="B161" s="117" t="s">
        <v>295</v>
      </c>
      <c r="C161" s="115">
        <v>3</v>
      </c>
      <c r="D161" s="116">
        <f t="shared" si="3"/>
        <v>2.6666666666666665</v>
      </c>
    </row>
    <row r="162" spans="1:4" x14ac:dyDescent="0.2">
      <c r="A162" s="5">
        <v>146</v>
      </c>
      <c r="B162" s="117" t="s">
        <v>296</v>
      </c>
      <c r="C162" s="115">
        <v>3</v>
      </c>
      <c r="D162" s="116">
        <f t="shared" si="3"/>
        <v>2.6666666666666665</v>
      </c>
    </row>
    <row r="163" spans="1:4" x14ac:dyDescent="0.2">
      <c r="B163" s="117"/>
      <c r="C163" s="115">
        <v>3</v>
      </c>
      <c r="D163" s="116">
        <f t="shared" si="3"/>
        <v>2.6666666666666665</v>
      </c>
    </row>
    <row r="164" spans="1:4" ht="31.5" x14ac:dyDescent="0.2">
      <c r="B164" s="120" t="s">
        <v>298</v>
      </c>
      <c r="C164" s="115"/>
      <c r="D164" s="116"/>
    </row>
    <row r="165" spans="1:4" x14ac:dyDescent="0.2">
      <c r="A165" s="5">
        <v>147</v>
      </c>
      <c r="B165" s="117" t="s">
        <v>299</v>
      </c>
      <c r="C165" s="115">
        <v>3</v>
      </c>
      <c r="D165" s="116">
        <f t="shared" si="3"/>
        <v>2.6666666666666665</v>
      </c>
    </row>
    <row r="166" spans="1:4" x14ac:dyDescent="0.2">
      <c r="A166" s="5">
        <v>148</v>
      </c>
      <c r="B166" s="117" t="s">
        <v>301</v>
      </c>
      <c r="C166" s="115">
        <v>3</v>
      </c>
      <c r="D166" s="116">
        <f t="shared" si="3"/>
        <v>2.6666666666666665</v>
      </c>
    </row>
    <row r="167" spans="1:4" x14ac:dyDescent="0.2">
      <c r="A167" s="5">
        <v>149</v>
      </c>
      <c r="B167" s="117" t="s">
        <v>302</v>
      </c>
      <c r="C167" s="115">
        <v>3</v>
      </c>
      <c r="D167" s="116">
        <f t="shared" si="3"/>
        <v>2.6666666666666665</v>
      </c>
    </row>
    <row r="168" spans="1:4" x14ac:dyDescent="0.2">
      <c r="A168" s="5">
        <v>150</v>
      </c>
      <c r="B168" s="117" t="s">
        <v>303</v>
      </c>
      <c r="C168" s="115">
        <v>3</v>
      </c>
      <c r="D168" s="116">
        <f t="shared" si="3"/>
        <v>2.6666666666666665</v>
      </c>
    </row>
    <row r="169" spans="1:4" x14ac:dyDescent="0.2">
      <c r="A169" s="5">
        <v>151</v>
      </c>
      <c r="B169" s="117" t="s">
        <v>124</v>
      </c>
      <c r="C169" s="115">
        <v>3</v>
      </c>
      <c r="D169" s="116">
        <f t="shared" si="3"/>
        <v>2.6666666666666665</v>
      </c>
    </row>
    <row r="170" spans="1:4" ht="22.5" x14ac:dyDescent="0.2">
      <c r="A170" s="5">
        <v>152</v>
      </c>
      <c r="B170" s="117" t="s">
        <v>304</v>
      </c>
      <c r="C170" s="115">
        <v>3</v>
      </c>
      <c r="D170" s="116">
        <f t="shared" si="3"/>
        <v>2.6666666666666665</v>
      </c>
    </row>
    <row r="171" spans="1:4" x14ac:dyDescent="0.2">
      <c r="A171" s="5">
        <v>153</v>
      </c>
      <c r="B171" s="117" t="s">
        <v>306</v>
      </c>
      <c r="C171" s="115">
        <v>3</v>
      </c>
      <c r="D171" s="116">
        <f t="shared" si="3"/>
        <v>2.6666666666666665</v>
      </c>
    </row>
    <row r="172" spans="1:4" ht="22.5" x14ac:dyDescent="0.2">
      <c r="A172" s="5">
        <v>154</v>
      </c>
      <c r="B172" s="117" t="s">
        <v>307</v>
      </c>
      <c r="C172" s="115">
        <v>3</v>
      </c>
      <c r="D172" s="116">
        <f t="shared" si="3"/>
        <v>2.6666666666666665</v>
      </c>
    </row>
    <row r="173" spans="1:4" x14ac:dyDescent="0.2">
      <c r="A173" s="5">
        <v>155</v>
      </c>
      <c r="B173" s="117" t="s">
        <v>308</v>
      </c>
      <c r="C173" s="115">
        <v>3</v>
      </c>
      <c r="D173" s="116">
        <f t="shared" si="3"/>
        <v>2.6666666666666665</v>
      </c>
    </row>
    <row r="174" spans="1:4" ht="22.5" x14ac:dyDescent="0.2">
      <c r="A174" s="5">
        <v>156</v>
      </c>
      <c r="B174" s="117" t="s">
        <v>309</v>
      </c>
      <c r="C174" s="115">
        <v>3</v>
      </c>
      <c r="D174" s="116">
        <f t="shared" si="3"/>
        <v>2.6666666666666665</v>
      </c>
    </row>
    <row r="175" spans="1:4" ht="22.5" x14ac:dyDescent="0.2">
      <c r="A175" s="5">
        <v>157</v>
      </c>
      <c r="B175" s="117" t="s">
        <v>310</v>
      </c>
      <c r="C175" s="115">
        <v>3</v>
      </c>
      <c r="D175" s="116">
        <f t="shared" si="3"/>
        <v>2.6666666666666665</v>
      </c>
    </row>
    <row r="176" spans="1:4" x14ac:dyDescent="0.2">
      <c r="A176" s="5">
        <v>158</v>
      </c>
      <c r="B176" s="117" t="s">
        <v>221</v>
      </c>
      <c r="C176" s="115">
        <v>3</v>
      </c>
      <c r="D176" s="116">
        <f t="shared" si="3"/>
        <v>2.6666666666666665</v>
      </c>
    </row>
    <row r="177" spans="1:4" x14ac:dyDescent="0.2">
      <c r="A177" s="5">
        <v>159</v>
      </c>
      <c r="B177" s="117" t="s">
        <v>314</v>
      </c>
      <c r="C177" s="115">
        <v>3</v>
      </c>
      <c r="D177" s="116">
        <f t="shared" si="3"/>
        <v>2.6666666666666665</v>
      </c>
    </row>
    <row r="178" spans="1:4" x14ac:dyDescent="0.2">
      <c r="B178" s="117"/>
      <c r="C178" s="115">
        <v>3</v>
      </c>
      <c r="D178" s="116">
        <f t="shared" si="3"/>
        <v>2.6666666666666665</v>
      </c>
    </row>
    <row r="179" spans="1:4" ht="31.5" x14ac:dyDescent="0.2">
      <c r="B179" s="120" t="s">
        <v>315</v>
      </c>
      <c r="C179" s="115"/>
      <c r="D179" s="116"/>
    </row>
    <row r="180" spans="1:4" ht="22.5" x14ac:dyDescent="0.2">
      <c r="B180" s="117" t="s">
        <v>316</v>
      </c>
      <c r="C180" s="115">
        <v>3</v>
      </c>
      <c r="D180" s="116">
        <f t="shared" si="3"/>
        <v>2.6666666666666665</v>
      </c>
    </row>
    <row r="181" spans="1:4" ht="22.5" x14ac:dyDescent="0.2">
      <c r="A181" s="5">
        <v>160</v>
      </c>
      <c r="B181" s="117" t="s">
        <v>317</v>
      </c>
      <c r="C181" s="115">
        <v>3</v>
      </c>
      <c r="D181" s="116">
        <f t="shared" si="3"/>
        <v>2.6666666666666665</v>
      </c>
    </row>
    <row r="182" spans="1:4" x14ac:dyDescent="0.2">
      <c r="A182" s="5">
        <v>161</v>
      </c>
      <c r="B182" s="117" t="s">
        <v>318</v>
      </c>
      <c r="C182" s="115">
        <v>3</v>
      </c>
      <c r="D182" s="116">
        <f t="shared" si="3"/>
        <v>2.6666666666666665</v>
      </c>
    </row>
    <row r="183" spans="1:4" x14ac:dyDescent="0.2">
      <c r="A183" s="5">
        <v>162</v>
      </c>
      <c r="B183" s="117" t="s">
        <v>319</v>
      </c>
      <c r="C183" s="115">
        <v>3</v>
      </c>
      <c r="D183" s="116">
        <f t="shared" si="3"/>
        <v>2.6666666666666665</v>
      </c>
    </row>
    <row r="184" spans="1:4" x14ac:dyDescent="0.2">
      <c r="A184" s="5">
        <v>163</v>
      </c>
      <c r="B184" s="117" t="s">
        <v>320</v>
      </c>
      <c r="C184" s="115">
        <v>3</v>
      </c>
      <c r="D184" s="116">
        <f t="shared" si="3"/>
        <v>2.6666666666666665</v>
      </c>
    </row>
    <row r="185" spans="1:4" x14ac:dyDescent="0.2">
      <c r="A185" s="5">
        <v>164</v>
      </c>
      <c r="B185" s="117" t="s">
        <v>322</v>
      </c>
      <c r="C185" s="115">
        <v>3</v>
      </c>
      <c r="D185" s="116">
        <f t="shared" si="3"/>
        <v>2.6666666666666665</v>
      </c>
    </row>
    <row r="186" spans="1:4" x14ac:dyDescent="0.2">
      <c r="A186" s="5">
        <v>165</v>
      </c>
      <c r="B186" s="117" t="s">
        <v>323</v>
      </c>
      <c r="C186" s="115">
        <v>3</v>
      </c>
      <c r="D186" s="116">
        <f t="shared" si="3"/>
        <v>2.6666666666666665</v>
      </c>
    </row>
    <row r="187" spans="1:4" x14ac:dyDescent="0.2">
      <c r="B187" s="117"/>
      <c r="C187" s="115">
        <v>3</v>
      </c>
      <c r="D187" s="116">
        <f t="shared" si="3"/>
        <v>2.6666666666666665</v>
      </c>
    </row>
    <row r="188" spans="1:4" ht="47.25" x14ac:dyDescent="0.2">
      <c r="B188" s="114" t="s">
        <v>326</v>
      </c>
      <c r="C188" s="115">
        <v>3</v>
      </c>
      <c r="D188" s="116">
        <f t="shared" si="3"/>
        <v>2.6666666666666665</v>
      </c>
    </row>
    <row r="189" spans="1:4" ht="22.5" x14ac:dyDescent="0.2">
      <c r="A189" s="5">
        <v>166</v>
      </c>
      <c r="B189" s="117" t="s">
        <v>328</v>
      </c>
      <c r="C189" s="115">
        <v>3</v>
      </c>
      <c r="D189" s="116">
        <f t="shared" si="3"/>
        <v>2.6666666666666665</v>
      </c>
    </row>
    <row r="190" spans="1:4" ht="22.5" x14ac:dyDescent="0.2">
      <c r="A190" s="5">
        <v>167</v>
      </c>
      <c r="B190" s="117" t="s">
        <v>329</v>
      </c>
      <c r="C190" s="115">
        <v>3</v>
      </c>
      <c r="D190" s="116">
        <f t="shared" si="3"/>
        <v>2.6666666666666665</v>
      </c>
    </row>
    <row r="191" spans="1:4" x14ac:dyDescent="0.2">
      <c r="A191" s="5">
        <v>168</v>
      </c>
      <c r="B191" s="117" t="s">
        <v>330</v>
      </c>
      <c r="C191" s="115">
        <v>3</v>
      </c>
      <c r="D191" s="116">
        <f t="shared" si="3"/>
        <v>2.6666666666666665</v>
      </c>
    </row>
    <row r="192" spans="1:4" x14ac:dyDescent="0.2">
      <c r="A192" s="5">
        <v>169</v>
      </c>
      <c r="B192" s="117" t="s">
        <v>331</v>
      </c>
      <c r="C192" s="115">
        <v>3</v>
      </c>
      <c r="D192" s="116">
        <f t="shared" si="3"/>
        <v>2.6666666666666665</v>
      </c>
    </row>
    <row r="193" spans="1:4" x14ac:dyDescent="0.2">
      <c r="A193" s="5">
        <v>170</v>
      </c>
      <c r="B193" s="117" t="s">
        <v>332</v>
      </c>
      <c r="C193" s="115">
        <v>3</v>
      </c>
      <c r="D193" s="116">
        <f t="shared" si="3"/>
        <v>2.6666666666666665</v>
      </c>
    </row>
    <row r="194" spans="1:4" ht="22.5" x14ac:dyDescent="0.2">
      <c r="A194" s="5">
        <v>171</v>
      </c>
      <c r="B194" s="117" t="s">
        <v>333</v>
      </c>
      <c r="C194" s="115">
        <v>3</v>
      </c>
      <c r="D194" s="116">
        <f t="shared" si="3"/>
        <v>2.6666666666666665</v>
      </c>
    </row>
    <row r="195" spans="1:4" ht="22.5" x14ac:dyDescent="0.2">
      <c r="A195" s="5">
        <v>172</v>
      </c>
      <c r="B195" s="117" t="s">
        <v>334</v>
      </c>
      <c r="C195" s="115">
        <v>3</v>
      </c>
      <c r="D195" s="116">
        <f t="shared" si="3"/>
        <v>2.6666666666666665</v>
      </c>
    </row>
    <row r="196" spans="1:4" ht="22.5" x14ac:dyDescent="0.2">
      <c r="A196" s="5">
        <v>173</v>
      </c>
      <c r="B196" s="117" t="s">
        <v>335</v>
      </c>
      <c r="C196" s="115">
        <v>3</v>
      </c>
      <c r="D196" s="116">
        <f t="shared" si="3"/>
        <v>2.6666666666666665</v>
      </c>
    </row>
    <row r="197" spans="1:4" x14ac:dyDescent="0.2">
      <c r="B197" s="117"/>
      <c r="C197" s="115">
        <v>3</v>
      </c>
      <c r="D197" s="116">
        <f t="shared" si="3"/>
        <v>2.6666666666666665</v>
      </c>
    </row>
    <row r="198" spans="1:4" ht="31.5" x14ac:dyDescent="0.2">
      <c r="B198" s="120" t="s">
        <v>336</v>
      </c>
      <c r="C198" s="115"/>
      <c r="D198" s="116"/>
    </row>
    <row r="199" spans="1:4" ht="15.75" x14ac:dyDescent="0.2">
      <c r="B199" s="121"/>
      <c r="C199" s="115"/>
      <c r="D199" s="116"/>
    </row>
    <row r="200" spans="1:4" x14ac:dyDescent="0.2">
      <c r="A200" s="5">
        <v>174</v>
      </c>
      <c r="B200" s="117" t="s">
        <v>339</v>
      </c>
      <c r="C200" s="115">
        <v>2</v>
      </c>
      <c r="D200" s="116">
        <f t="shared" si="3"/>
        <v>4</v>
      </c>
    </row>
    <row r="201" spans="1:4" x14ac:dyDescent="0.2">
      <c r="B201" s="117"/>
      <c r="C201" s="115"/>
      <c r="D201" s="116"/>
    </row>
    <row r="202" spans="1:4" ht="31.5" x14ac:dyDescent="0.2">
      <c r="B202" s="120" t="s">
        <v>341</v>
      </c>
      <c r="C202" s="115"/>
      <c r="D202" s="116"/>
    </row>
    <row r="203" spans="1:4" x14ac:dyDescent="0.2">
      <c r="A203" s="5">
        <v>175</v>
      </c>
      <c r="B203" s="117" t="s">
        <v>302</v>
      </c>
      <c r="C203" s="115">
        <v>4</v>
      </c>
      <c r="D203" s="116">
        <f t="shared" ref="D203:D205" si="4">8/C203</f>
        <v>2</v>
      </c>
    </row>
    <row r="204" spans="1:4" x14ac:dyDescent="0.2">
      <c r="A204" s="5">
        <v>176</v>
      </c>
      <c r="B204" s="117" t="s">
        <v>342</v>
      </c>
      <c r="C204" s="115">
        <v>4</v>
      </c>
      <c r="D204" s="116">
        <f t="shared" si="4"/>
        <v>2</v>
      </c>
    </row>
    <row r="205" spans="1:4" ht="22.5" x14ac:dyDescent="0.2">
      <c r="A205" s="5">
        <v>177</v>
      </c>
      <c r="B205" s="117" t="s">
        <v>343</v>
      </c>
      <c r="C205" s="115">
        <v>4</v>
      </c>
      <c r="D205" s="116">
        <f t="shared" si="4"/>
        <v>2</v>
      </c>
    </row>
    <row r="206" spans="1:4" x14ac:dyDescent="0.2">
      <c r="B206" s="22" t="s">
        <v>38</v>
      </c>
      <c r="C206" s="89"/>
      <c r="D206" s="92">
        <f>SUM(D9:D205)</f>
        <v>488.00000000000091</v>
      </c>
    </row>
    <row r="207" spans="1:4" x14ac:dyDescent="0.2">
      <c r="B207" s="22"/>
      <c r="C207" s="89"/>
      <c r="D207" s="91"/>
    </row>
    <row r="208" spans="1:4" x14ac:dyDescent="0.2">
      <c r="B208" s="19" t="s">
        <v>64</v>
      </c>
      <c r="C208" s="22"/>
      <c r="D208" s="92"/>
    </row>
    <row r="209" spans="1:4" ht="25.5" x14ac:dyDescent="0.2">
      <c r="B209" s="123" t="s">
        <v>103</v>
      </c>
      <c r="C209" s="22"/>
      <c r="D209" s="92"/>
    </row>
    <row r="210" spans="1:4" ht="13.5" customHeight="1" x14ac:dyDescent="0.2">
      <c r="A210" s="124"/>
      <c r="B210" s="125" t="s">
        <v>123</v>
      </c>
      <c r="C210" s="126">
        <v>4</v>
      </c>
      <c r="D210" s="127">
        <f>4/C210</f>
        <v>1</v>
      </c>
    </row>
    <row r="211" spans="1:4" ht="22.5" x14ac:dyDescent="0.2">
      <c r="A211" s="124"/>
      <c r="B211" s="125" t="s">
        <v>137</v>
      </c>
      <c r="C211" s="126">
        <v>4</v>
      </c>
      <c r="D211" s="127">
        <f t="shared" ref="D211:D274" si="5">4/C211</f>
        <v>1</v>
      </c>
    </row>
    <row r="212" spans="1:4" ht="22.5" x14ac:dyDescent="0.2">
      <c r="A212" s="128"/>
      <c r="B212" s="125" t="s">
        <v>137</v>
      </c>
      <c r="C212" s="126">
        <v>4</v>
      </c>
      <c r="D212" s="127">
        <f t="shared" si="5"/>
        <v>1</v>
      </c>
    </row>
    <row r="213" spans="1:4" ht="18" customHeight="1" x14ac:dyDescent="0.2">
      <c r="A213" s="124"/>
      <c r="B213" s="125" t="s">
        <v>150</v>
      </c>
      <c r="C213" s="126">
        <v>4</v>
      </c>
      <c r="D213" s="127">
        <f t="shared" si="5"/>
        <v>1</v>
      </c>
    </row>
    <row r="214" spans="1:4" ht="18" customHeight="1" x14ac:dyDescent="0.2">
      <c r="A214" s="124"/>
      <c r="B214" s="125" t="s">
        <v>158</v>
      </c>
      <c r="C214" s="126">
        <v>4</v>
      </c>
      <c r="D214" s="127">
        <f t="shared" si="5"/>
        <v>1</v>
      </c>
    </row>
    <row r="215" spans="1:4" ht="22.5" x14ac:dyDescent="0.2">
      <c r="A215" s="124"/>
      <c r="B215" s="125" t="s">
        <v>161</v>
      </c>
      <c r="C215" s="126">
        <v>4</v>
      </c>
      <c r="D215" s="127">
        <f t="shared" si="5"/>
        <v>1</v>
      </c>
    </row>
    <row r="216" spans="1:4" x14ac:dyDescent="0.2">
      <c r="A216" s="124"/>
      <c r="B216" s="125" t="s">
        <v>162</v>
      </c>
      <c r="C216" s="126">
        <v>4</v>
      </c>
      <c r="D216" s="127">
        <f t="shared" si="5"/>
        <v>1</v>
      </c>
    </row>
    <row r="217" spans="1:4" ht="22.5" x14ac:dyDescent="0.2">
      <c r="A217" s="124"/>
      <c r="B217" s="125" t="s">
        <v>163</v>
      </c>
      <c r="C217" s="126">
        <v>4</v>
      </c>
      <c r="D217" s="127">
        <f t="shared" si="5"/>
        <v>1</v>
      </c>
    </row>
    <row r="218" spans="1:4" x14ac:dyDescent="0.2">
      <c r="A218" s="124"/>
      <c r="B218" s="125" t="s">
        <v>175</v>
      </c>
      <c r="C218" s="126">
        <v>4</v>
      </c>
      <c r="D218" s="127">
        <f t="shared" si="5"/>
        <v>1</v>
      </c>
    </row>
    <row r="219" spans="1:4" x14ac:dyDescent="0.2">
      <c r="A219" s="124"/>
      <c r="B219" s="125" t="s">
        <v>176</v>
      </c>
      <c r="C219" s="126">
        <v>4</v>
      </c>
      <c r="D219" s="127">
        <f t="shared" si="5"/>
        <v>1</v>
      </c>
    </row>
    <row r="220" spans="1:4" x14ac:dyDescent="0.2">
      <c r="A220" s="124"/>
      <c r="B220" s="125" t="s">
        <v>177</v>
      </c>
      <c r="C220" s="126">
        <v>4</v>
      </c>
      <c r="D220" s="127">
        <f t="shared" si="5"/>
        <v>1</v>
      </c>
    </row>
    <row r="221" spans="1:4" ht="31.5" x14ac:dyDescent="0.2">
      <c r="A221" s="32"/>
      <c r="B221" s="114" t="s">
        <v>178</v>
      </c>
      <c r="C221" s="119"/>
      <c r="D221" s="127"/>
    </row>
    <row r="222" spans="1:4" ht="22.5" x14ac:dyDescent="0.2">
      <c r="B222" s="125" t="s">
        <v>186</v>
      </c>
      <c r="C222" s="126">
        <v>2</v>
      </c>
      <c r="D222" s="127">
        <f t="shared" si="5"/>
        <v>2</v>
      </c>
    </row>
    <row r="223" spans="1:4" x14ac:dyDescent="0.2">
      <c r="B223" s="125" t="s">
        <v>201</v>
      </c>
      <c r="C223" s="126">
        <v>2</v>
      </c>
      <c r="D223" s="127">
        <f t="shared" si="5"/>
        <v>2</v>
      </c>
    </row>
    <row r="224" spans="1:4" x14ac:dyDescent="0.2">
      <c r="B224" s="125" t="s">
        <v>203</v>
      </c>
      <c r="C224" s="126">
        <v>2</v>
      </c>
      <c r="D224" s="127">
        <f t="shared" si="5"/>
        <v>2</v>
      </c>
    </row>
    <row r="225" spans="1:4" ht="22.5" x14ac:dyDescent="0.2">
      <c r="B225" s="125" t="s">
        <v>206</v>
      </c>
      <c r="C225" s="126">
        <v>2</v>
      </c>
      <c r="D225" s="127">
        <f t="shared" si="5"/>
        <v>2</v>
      </c>
    </row>
    <row r="226" spans="1:4" x14ac:dyDescent="0.2">
      <c r="B226" s="125" t="s">
        <v>207</v>
      </c>
      <c r="C226" s="126">
        <v>2</v>
      </c>
      <c r="D226" s="127">
        <f t="shared" si="5"/>
        <v>2</v>
      </c>
    </row>
    <row r="227" spans="1:4" x14ac:dyDescent="0.2">
      <c r="B227" s="125" t="s">
        <v>216</v>
      </c>
      <c r="C227" s="126">
        <v>2</v>
      </c>
      <c r="D227" s="127">
        <f t="shared" si="5"/>
        <v>2</v>
      </c>
    </row>
    <row r="228" spans="1:4" x14ac:dyDescent="0.2">
      <c r="B228" s="125" t="s">
        <v>217</v>
      </c>
      <c r="C228" s="126">
        <v>2</v>
      </c>
      <c r="D228" s="127">
        <f t="shared" si="5"/>
        <v>2</v>
      </c>
    </row>
    <row r="229" spans="1:4" x14ac:dyDescent="0.2">
      <c r="B229" s="125" t="s">
        <v>218</v>
      </c>
      <c r="C229" s="126">
        <v>2</v>
      </c>
      <c r="D229" s="127">
        <f t="shared" si="5"/>
        <v>2</v>
      </c>
    </row>
    <row r="230" spans="1:4" x14ac:dyDescent="0.2">
      <c r="B230" s="125" t="s">
        <v>223</v>
      </c>
      <c r="C230" s="126">
        <v>2</v>
      </c>
      <c r="D230" s="127">
        <f t="shared" si="5"/>
        <v>2</v>
      </c>
    </row>
    <row r="231" spans="1:4" x14ac:dyDescent="0.2">
      <c r="B231" s="125" t="s">
        <v>224</v>
      </c>
      <c r="C231" s="126">
        <v>2</v>
      </c>
      <c r="D231" s="127">
        <f t="shared" si="5"/>
        <v>2</v>
      </c>
    </row>
    <row r="232" spans="1:4" ht="22.5" x14ac:dyDescent="0.2">
      <c r="B232" s="125" t="s">
        <v>227</v>
      </c>
      <c r="C232" s="126">
        <v>2</v>
      </c>
      <c r="D232" s="127">
        <f t="shared" si="5"/>
        <v>2</v>
      </c>
    </row>
    <row r="233" spans="1:4" x14ac:dyDescent="0.2">
      <c r="B233" s="125" t="s">
        <v>229</v>
      </c>
      <c r="C233" s="126">
        <v>2</v>
      </c>
      <c r="D233" s="127">
        <f t="shared" si="5"/>
        <v>2</v>
      </c>
    </row>
    <row r="234" spans="1:4" x14ac:dyDescent="0.2">
      <c r="B234" s="125" t="s">
        <v>230</v>
      </c>
      <c r="C234" s="126">
        <v>2</v>
      </c>
      <c r="D234" s="127">
        <f t="shared" si="5"/>
        <v>2</v>
      </c>
    </row>
    <row r="235" spans="1:4" ht="22.5" x14ac:dyDescent="0.2">
      <c r="B235" s="125" t="s">
        <v>231</v>
      </c>
      <c r="C235" s="126">
        <v>2</v>
      </c>
      <c r="D235" s="127">
        <f t="shared" si="5"/>
        <v>2</v>
      </c>
    </row>
    <row r="236" spans="1:4" x14ac:dyDescent="0.2">
      <c r="A236" s="32"/>
      <c r="B236" s="129"/>
      <c r="C236" s="126">
        <v>1</v>
      </c>
      <c r="D236" s="127">
        <f t="shared" si="5"/>
        <v>4</v>
      </c>
    </row>
    <row r="237" spans="1:4" ht="31.5" x14ac:dyDescent="0.2">
      <c r="A237" s="32"/>
      <c r="B237" s="114" t="s">
        <v>232</v>
      </c>
      <c r="C237" s="89"/>
      <c r="D237" s="127"/>
    </row>
    <row r="238" spans="1:4" ht="22.5" x14ac:dyDescent="0.2">
      <c r="B238" s="125" t="s">
        <v>239</v>
      </c>
      <c r="C238" s="126">
        <v>4</v>
      </c>
      <c r="D238" s="127">
        <f t="shared" si="5"/>
        <v>1</v>
      </c>
    </row>
    <row r="239" spans="1:4" x14ac:dyDescent="0.2">
      <c r="B239" s="125" t="s">
        <v>243</v>
      </c>
      <c r="C239" s="126">
        <v>4</v>
      </c>
      <c r="D239" s="127">
        <f t="shared" si="5"/>
        <v>1</v>
      </c>
    </row>
    <row r="240" spans="1:4" x14ac:dyDescent="0.2">
      <c r="B240" s="125" t="s">
        <v>244</v>
      </c>
      <c r="C240" s="126">
        <v>4</v>
      </c>
      <c r="D240" s="127">
        <f t="shared" si="5"/>
        <v>1</v>
      </c>
    </row>
    <row r="241" spans="1:4" ht="22.5" x14ac:dyDescent="0.2">
      <c r="B241" s="125" t="s">
        <v>245</v>
      </c>
      <c r="C241" s="126">
        <v>4</v>
      </c>
      <c r="D241" s="127">
        <f t="shared" si="5"/>
        <v>1</v>
      </c>
    </row>
    <row r="242" spans="1:4" x14ac:dyDescent="0.2">
      <c r="B242" s="125" t="s">
        <v>248</v>
      </c>
      <c r="C242" s="126">
        <v>4</v>
      </c>
      <c r="D242" s="127">
        <f t="shared" si="5"/>
        <v>1</v>
      </c>
    </row>
    <row r="243" spans="1:4" x14ac:dyDescent="0.2">
      <c r="B243" s="125" t="s">
        <v>251</v>
      </c>
      <c r="C243" s="126">
        <v>4</v>
      </c>
      <c r="D243" s="127">
        <f t="shared" si="5"/>
        <v>1</v>
      </c>
    </row>
    <row r="244" spans="1:4" x14ac:dyDescent="0.2">
      <c r="B244" s="125" t="s">
        <v>252</v>
      </c>
      <c r="C244" s="126">
        <v>4</v>
      </c>
      <c r="D244" s="127">
        <f t="shared" si="5"/>
        <v>1</v>
      </c>
    </row>
    <row r="245" spans="1:4" x14ac:dyDescent="0.2">
      <c r="B245" s="125" t="s">
        <v>254</v>
      </c>
      <c r="C245" s="126">
        <v>4</v>
      </c>
      <c r="D245" s="127">
        <f t="shared" si="5"/>
        <v>1</v>
      </c>
    </row>
    <row r="246" spans="1:4" x14ac:dyDescent="0.2">
      <c r="B246" s="125" t="s">
        <v>256</v>
      </c>
      <c r="C246" s="126">
        <v>4</v>
      </c>
      <c r="D246" s="127">
        <f t="shared" si="5"/>
        <v>1</v>
      </c>
    </row>
    <row r="247" spans="1:4" x14ac:dyDescent="0.2">
      <c r="B247" s="125" t="s">
        <v>257</v>
      </c>
      <c r="C247" s="126">
        <v>4</v>
      </c>
      <c r="D247" s="127">
        <f t="shared" si="5"/>
        <v>1</v>
      </c>
    </row>
    <row r="248" spans="1:4" x14ac:dyDescent="0.2">
      <c r="B248" s="125" t="s">
        <v>262</v>
      </c>
      <c r="C248" s="126">
        <v>4</v>
      </c>
      <c r="D248" s="127">
        <f t="shared" si="5"/>
        <v>1</v>
      </c>
    </row>
    <row r="249" spans="1:4" x14ac:dyDescent="0.2">
      <c r="B249" s="125" t="s">
        <v>265</v>
      </c>
      <c r="C249" s="126">
        <v>4</v>
      </c>
      <c r="D249" s="127">
        <f t="shared" si="5"/>
        <v>1</v>
      </c>
    </row>
    <row r="250" spans="1:4" ht="22.5" x14ac:dyDescent="0.2">
      <c r="B250" s="125" t="s">
        <v>266</v>
      </c>
      <c r="C250" s="126">
        <v>4</v>
      </c>
      <c r="D250" s="127">
        <f t="shared" si="5"/>
        <v>1</v>
      </c>
    </row>
    <row r="251" spans="1:4" x14ac:dyDescent="0.2">
      <c r="B251" s="125" t="s">
        <v>267</v>
      </c>
      <c r="C251" s="126">
        <v>4</v>
      </c>
      <c r="D251" s="127">
        <f t="shared" si="5"/>
        <v>1</v>
      </c>
    </row>
    <row r="252" spans="1:4" x14ac:dyDescent="0.2">
      <c r="B252" s="125" t="s">
        <v>268</v>
      </c>
      <c r="C252" s="126">
        <v>4</v>
      </c>
      <c r="D252" s="127">
        <f t="shared" si="5"/>
        <v>1</v>
      </c>
    </row>
    <row r="253" spans="1:4" ht="22.5" x14ac:dyDescent="0.2">
      <c r="B253" s="125" t="s">
        <v>271</v>
      </c>
      <c r="C253" s="126">
        <v>4</v>
      </c>
      <c r="D253" s="127">
        <f t="shared" si="5"/>
        <v>1</v>
      </c>
    </row>
    <row r="254" spans="1:4" x14ac:dyDescent="0.2">
      <c r="A254" s="32"/>
      <c r="B254" s="8"/>
      <c r="C254" s="89"/>
      <c r="D254" s="127"/>
    </row>
    <row r="255" spans="1:4" ht="47.25" x14ac:dyDescent="0.2">
      <c r="A255" s="32"/>
      <c r="B255" s="114" t="s">
        <v>272</v>
      </c>
      <c r="C255" s="89"/>
      <c r="D255" s="127"/>
    </row>
    <row r="256" spans="1:4" ht="33.75" x14ac:dyDescent="0.2">
      <c r="B256" s="125" t="s">
        <v>276</v>
      </c>
      <c r="C256" s="126">
        <v>3</v>
      </c>
      <c r="D256" s="127">
        <f t="shared" si="5"/>
        <v>1.3333333333333333</v>
      </c>
    </row>
    <row r="257" spans="1:4" x14ac:dyDescent="0.2">
      <c r="B257" s="125" t="s">
        <v>283</v>
      </c>
      <c r="C257" s="126">
        <v>3</v>
      </c>
      <c r="D257" s="127">
        <f t="shared" si="5"/>
        <v>1.3333333333333333</v>
      </c>
    </row>
    <row r="258" spans="1:4" ht="22.5" x14ac:dyDescent="0.2">
      <c r="B258" s="125" t="s">
        <v>285</v>
      </c>
      <c r="C258" s="126">
        <v>3</v>
      </c>
      <c r="D258" s="127">
        <f t="shared" si="5"/>
        <v>1.3333333333333333</v>
      </c>
    </row>
    <row r="259" spans="1:4" x14ac:dyDescent="0.2">
      <c r="B259" s="125" t="s">
        <v>286</v>
      </c>
      <c r="C259" s="126">
        <v>3</v>
      </c>
      <c r="D259" s="127">
        <f t="shared" si="5"/>
        <v>1.3333333333333333</v>
      </c>
    </row>
    <row r="260" spans="1:4" x14ac:dyDescent="0.2">
      <c r="B260" s="125" t="s">
        <v>287</v>
      </c>
      <c r="C260" s="126">
        <v>3</v>
      </c>
      <c r="D260" s="127">
        <f t="shared" si="5"/>
        <v>1.3333333333333333</v>
      </c>
    </row>
    <row r="261" spans="1:4" x14ac:dyDescent="0.2">
      <c r="B261" s="125" t="s">
        <v>288</v>
      </c>
      <c r="C261" s="126">
        <v>3</v>
      </c>
      <c r="D261" s="127">
        <f t="shared" si="5"/>
        <v>1.3333333333333333</v>
      </c>
    </row>
    <row r="262" spans="1:4" ht="22.5" x14ac:dyDescent="0.2">
      <c r="B262" s="125" t="s">
        <v>289</v>
      </c>
      <c r="C262" s="126">
        <v>3</v>
      </c>
      <c r="D262" s="127">
        <f t="shared" si="5"/>
        <v>1.3333333333333333</v>
      </c>
    </row>
    <row r="263" spans="1:4" x14ac:dyDescent="0.2">
      <c r="B263" s="125" t="s">
        <v>290</v>
      </c>
      <c r="C263" s="126">
        <v>3</v>
      </c>
      <c r="D263" s="127">
        <f t="shared" si="5"/>
        <v>1.3333333333333333</v>
      </c>
    </row>
    <row r="264" spans="1:4" x14ac:dyDescent="0.2">
      <c r="B264" s="125" t="s">
        <v>291</v>
      </c>
      <c r="C264" s="126">
        <v>3</v>
      </c>
      <c r="D264" s="127">
        <f t="shared" si="5"/>
        <v>1.3333333333333333</v>
      </c>
    </row>
    <row r="265" spans="1:4" ht="22.5" x14ac:dyDescent="0.2">
      <c r="B265" s="125" t="s">
        <v>292</v>
      </c>
      <c r="C265" s="126">
        <v>3</v>
      </c>
      <c r="D265" s="127">
        <f t="shared" si="5"/>
        <v>1.3333333333333333</v>
      </c>
    </row>
    <row r="266" spans="1:4" ht="22.5" x14ac:dyDescent="0.2">
      <c r="B266" s="125" t="s">
        <v>293</v>
      </c>
      <c r="C266" s="126">
        <v>3</v>
      </c>
      <c r="D266" s="127">
        <f t="shared" si="5"/>
        <v>1.3333333333333333</v>
      </c>
    </row>
    <row r="267" spans="1:4" x14ac:dyDescent="0.2">
      <c r="B267" s="125" t="s">
        <v>294</v>
      </c>
      <c r="C267" s="126">
        <v>3</v>
      </c>
      <c r="D267" s="127">
        <f t="shared" si="5"/>
        <v>1.3333333333333333</v>
      </c>
    </row>
    <row r="268" spans="1:4" x14ac:dyDescent="0.2">
      <c r="B268" s="125" t="s">
        <v>297</v>
      </c>
      <c r="C268" s="126">
        <v>3</v>
      </c>
      <c r="D268" s="127">
        <f t="shared" si="5"/>
        <v>1.3333333333333333</v>
      </c>
    </row>
    <row r="269" spans="1:4" x14ac:dyDescent="0.2">
      <c r="A269" s="32"/>
      <c r="B269" s="8"/>
      <c r="C269" s="89"/>
      <c r="D269" s="127"/>
    </row>
    <row r="270" spans="1:4" ht="31.5" x14ac:dyDescent="0.2">
      <c r="A270" s="32"/>
      <c r="B270" s="120" t="s">
        <v>298</v>
      </c>
      <c r="C270" s="89"/>
      <c r="D270" s="127"/>
    </row>
    <row r="271" spans="1:4" x14ac:dyDescent="0.2">
      <c r="B271" s="125" t="s">
        <v>300</v>
      </c>
      <c r="C271" s="126">
        <v>3</v>
      </c>
      <c r="D271" s="127">
        <f t="shared" si="5"/>
        <v>1.3333333333333333</v>
      </c>
    </row>
    <row r="272" spans="1:4" ht="22.5" x14ac:dyDescent="0.2">
      <c r="B272" s="125" t="s">
        <v>305</v>
      </c>
      <c r="C272" s="126">
        <v>3</v>
      </c>
      <c r="D272" s="127">
        <f t="shared" si="5"/>
        <v>1.3333333333333333</v>
      </c>
    </row>
    <row r="273" spans="1:4" x14ac:dyDescent="0.2">
      <c r="B273" s="125" t="s">
        <v>311</v>
      </c>
      <c r="C273" s="126">
        <v>3</v>
      </c>
      <c r="D273" s="127">
        <f t="shared" si="5"/>
        <v>1.3333333333333333</v>
      </c>
    </row>
    <row r="274" spans="1:4" x14ac:dyDescent="0.2">
      <c r="B274" s="125" t="s">
        <v>312</v>
      </c>
      <c r="C274" s="126">
        <v>3</v>
      </c>
      <c r="D274" s="127">
        <f t="shared" si="5"/>
        <v>1.3333333333333333</v>
      </c>
    </row>
    <row r="275" spans="1:4" ht="22.5" x14ac:dyDescent="0.2">
      <c r="B275" s="125" t="s">
        <v>313</v>
      </c>
      <c r="C275" s="126">
        <v>3</v>
      </c>
      <c r="D275" s="127">
        <f t="shared" ref="D275:D288" si="6">4/C275</f>
        <v>1.3333333333333333</v>
      </c>
    </row>
    <row r="276" spans="1:4" x14ac:dyDescent="0.2">
      <c r="A276" s="32"/>
      <c r="B276" s="136"/>
      <c r="C276" s="137"/>
      <c r="D276" s="138"/>
    </row>
    <row r="277" spans="1:4" ht="31.5" x14ac:dyDescent="0.2">
      <c r="A277" s="6"/>
      <c r="B277" s="120" t="s">
        <v>315</v>
      </c>
      <c r="C277" s="89"/>
      <c r="D277" s="127"/>
    </row>
    <row r="278" spans="1:4" x14ac:dyDescent="0.2">
      <c r="A278" s="6"/>
      <c r="B278" s="125" t="s">
        <v>321</v>
      </c>
      <c r="C278" s="126">
        <v>3</v>
      </c>
      <c r="D278" s="127">
        <f t="shared" si="6"/>
        <v>1.3333333333333333</v>
      </c>
    </row>
    <row r="279" spans="1:4" x14ac:dyDescent="0.2">
      <c r="A279" s="6"/>
      <c r="B279" s="125" t="s">
        <v>324</v>
      </c>
      <c r="C279" s="126">
        <v>3</v>
      </c>
      <c r="D279" s="127">
        <f t="shared" si="6"/>
        <v>1.3333333333333333</v>
      </c>
    </row>
    <row r="280" spans="1:4" ht="22.5" x14ac:dyDescent="0.2">
      <c r="A280" s="6"/>
      <c r="B280" s="125" t="s">
        <v>325</v>
      </c>
      <c r="C280" s="126">
        <v>3</v>
      </c>
      <c r="D280" s="127">
        <f t="shared" si="6"/>
        <v>1.3333333333333333</v>
      </c>
    </row>
    <row r="281" spans="1:4" ht="15.75" x14ac:dyDescent="0.2">
      <c r="A281" s="6"/>
      <c r="B281" s="120"/>
      <c r="C281" s="89"/>
      <c r="D281" s="127"/>
    </row>
    <row r="282" spans="1:4" ht="47.25" x14ac:dyDescent="0.2">
      <c r="A282" s="6"/>
      <c r="B282" s="114" t="s">
        <v>326</v>
      </c>
      <c r="C282" s="89"/>
      <c r="D282" s="127"/>
    </row>
    <row r="283" spans="1:4" ht="22.5" x14ac:dyDescent="0.2">
      <c r="A283" s="6"/>
      <c r="B283" s="125" t="s">
        <v>327</v>
      </c>
      <c r="C283" s="126">
        <v>3</v>
      </c>
      <c r="D283" s="127">
        <f t="shared" si="6"/>
        <v>1.3333333333333333</v>
      </c>
    </row>
    <row r="284" spans="1:4" ht="31.5" x14ac:dyDescent="0.2">
      <c r="A284" s="6"/>
      <c r="B284" s="120" t="s">
        <v>336</v>
      </c>
      <c r="C284" s="89"/>
      <c r="D284" s="127"/>
    </row>
    <row r="285" spans="1:4" x14ac:dyDescent="0.2">
      <c r="A285" s="6"/>
      <c r="B285" s="125" t="s">
        <v>337</v>
      </c>
      <c r="C285" s="126">
        <v>2</v>
      </c>
      <c r="D285" s="127">
        <f t="shared" si="6"/>
        <v>2</v>
      </c>
    </row>
    <row r="286" spans="1:4" x14ac:dyDescent="0.2">
      <c r="A286" s="6"/>
      <c r="B286" s="125" t="s">
        <v>338</v>
      </c>
      <c r="C286" s="126">
        <v>2</v>
      </c>
      <c r="D286" s="127">
        <f t="shared" si="6"/>
        <v>2</v>
      </c>
    </row>
    <row r="287" spans="1:4" x14ac:dyDescent="0.2">
      <c r="A287" s="6"/>
      <c r="B287" s="125" t="s">
        <v>340</v>
      </c>
      <c r="C287" s="126">
        <v>2</v>
      </c>
      <c r="D287" s="127">
        <f t="shared" si="6"/>
        <v>2</v>
      </c>
    </row>
    <row r="288" spans="1:4" x14ac:dyDescent="0.2">
      <c r="A288" s="6"/>
      <c r="B288" s="125" t="s">
        <v>224</v>
      </c>
      <c r="C288" s="126">
        <v>2</v>
      </c>
      <c r="D288" s="127">
        <f t="shared" si="6"/>
        <v>2</v>
      </c>
    </row>
    <row r="289" spans="1:4" ht="15.75" x14ac:dyDescent="0.2">
      <c r="A289" s="6"/>
      <c r="B289" s="120"/>
      <c r="C289" s="89"/>
      <c r="D289" s="91"/>
    </row>
    <row r="290" spans="1:4" x14ac:dyDescent="0.2">
      <c r="A290" s="6"/>
      <c r="B290" s="8"/>
      <c r="C290" s="89"/>
      <c r="D290" s="91"/>
    </row>
    <row r="291" spans="1:4" x14ac:dyDescent="0.2">
      <c r="A291" s="6"/>
      <c r="B291" s="8"/>
      <c r="C291" s="93"/>
      <c r="D291" s="92">
        <f>SUM(D210:D290)</f>
        <v>96.333333333333258</v>
      </c>
    </row>
    <row r="292" spans="1:4" x14ac:dyDescent="0.2">
      <c r="A292" s="6"/>
      <c r="B292" s="22" t="s">
        <v>39</v>
      </c>
      <c r="C292" s="93"/>
      <c r="D292" s="92"/>
    </row>
    <row r="293" spans="1:4" x14ac:dyDescent="0.2">
      <c r="A293" s="6"/>
      <c r="B293" s="22"/>
      <c r="C293" s="93"/>
      <c r="D293" s="92"/>
    </row>
    <row r="294" spans="1:4" x14ac:dyDescent="0.2">
      <c r="A294" s="6"/>
      <c r="B294" s="22"/>
      <c r="C294" s="22"/>
      <c r="D294" s="92"/>
    </row>
    <row r="295" spans="1:4" x14ac:dyDescent="0.2">
      <c r="A295" s="6"/>
      <c r="B295" s="19" t="s">
        <v>65</v>
      </c>
      <c r="C295" s="22"/>
      <c r="D295" s="91"/>
    </row>
    <row r="296" spans="1:4" x14ac:dyDescent="0.2">
      <c r="A296" s="6"/>
      <c r="B296" s="8"/>
      <c r="C296" s="22"/>
      <c r="D296" s="91"/>
    </row>
    <row r="297" spans="1:4" x14ac:dyDescent="0.2">
      <c r="A297" s="6"/>
      <c r="B297" s="8"/>
      <c r="C297" s="22"/>
      <c r="D297" s="92">
        <f>SUM(D295:D296)</f>
        <v>0</v>
      </c>
    </row>
    <row r="298" spans="1:4" x14ac:dyDescent="0.2">
      <c r="A298" s="6"/>
      <c r="B298" s="22" t="s">
        <v>40</v>
      </c>
      <c r="C298" s="22"/>
      <c r="D298" s="92"/>
    </row>
    <row r="299" spans="1:4" x14ac:dyDescent="0.2">
      <c r="A299" s="6"/>
      <c r="B299" s="8"/>
      <c r="C299" s="22"/>
      <c r="D299" s="92"/>
    </row>
    <row r="300" spans="1:4" x14ac:dyDescent="0.2">
      <c r="A300" s="6"/>
      <c r="B300" s="8"/>
      <c r="C300" s="22"/>
      <c r="D300" s="92"/>
    </row>
    <row r="301" spans="1:4" x14ac:dyDescent="0.2">
      <c r="A301" s="6"/>
      <c r="B301" s="19" t="s">
        <v>66</v>
      </c>
      <c r="C301" s="22"/>
      <c r="D301" s="92"/>
    </row>
    <row r="302" spans="1:4" x14ac:dyDescent="0.2">
      <c r="A302" s="6"/>
      <c r="B302" s="8"/>
      <c r="C302" s="22"/>
      <c r="D302" s="92"/>
    </row>
    <row r="303" spans="1:4" x14ac:dyDescent="0.2">
      <c r="A303" s="6"/>
      <c r="B303" s="8"/>
      <c r="C303" s="22"/>
      <c r="D303" s="92">
        <f>SUM(D301:D302)</f>
        <v>0</v>
      </c>
    </row>
    <row r="304" spans="1:4" x14ac:dyDescent="0.2">
      <c r="A304" s="6"/>
      <c r="B304" s="22" t="s">
        <v>40</v>
      </c>
      <c r="C304" s="22"/>
      <c r="D304" s="92"/>
    </row>
    <row r="305" spans="1:4" x14ac:dyDescent="0.2">
      <c r="A305" s="6"/>
      <c r="B305" s="22"/>
      <c r="C305" s="22"/>
      <c r="D305" s="92"/>
    </row>
    <row r="306" spans="1:4" x14ac:dyDescent="0.2">
      <c r="A306" s="6"/>
      <c r="B306" s="22"/>
      <c r="C306" s="22"/>
      <c r="D306" s="92"/>
    </row>
    <row r="307" spans="1:4" ht="25.5" x14ac:dyDescent="0.2">
      <c r="A307" s="6"/>
      <c r="B307" s="22" t="s">
        <v>67</v>
      </c>
      <c r="C307" s="22"/>
      <c r="D307" s="116">
        <v>10</v>
      </c>
    </row>
    <row r="308" spans="1:4" x14ac:dyDescent="0.2">
      <c r="A308" s="6"/>
      <c r="B308" s="134" t="s">
        <v>344</v>
      </c>
      <c r="C308" s="22"/>
      <c r="D308" s="116">
        <v>10</v>
      </c>
    </row>
    <row r="309" spans="1:4" x14ac:dyDescent="0.2">
      <c r="A309" s="6"/>
      <c r="B309" s="134" t="s">
        <v>345</v>
      </c>
      <c r="C309" s="22"/>
      <c r="D309" s="116">
        <v>10</v>
      </c>
    </row>
    <row r="310" spans="1:4" x14ac:dyDescent="0.2">
      <c r="A310" s="6"/>
      <c r="B310" s="134" t="s">
        <v>346</v>
      </c>
      <c r="C310" s="22"/>
      <c r="D310" s="116">
        <v>10</v>
      </c>
    </row>
    <row r="311" spans="1:4" x14ac:dyDescent="0.2">
      <c r="A311" s="6"/>
      <c r="B311" s="134" t="s">
        <v>347</v>
      </c>
      <c r="C311" s="22"/>
      <c r="D311" s="116">
        <v>10</v>
      </c>
    </row>
    <row r="312" spans="1:4" x14ac:dyDescent="0.2">
      <c r="A312" s="6"/>
      <c r="B312" s="134" t="s">
        <v>348</v>
      </c>
      <c r="C312" s="22"/>
      <c r="D312" s="116">
        <v>10</v>
      </c>
    </row>
    <row r="313" spans="1:4" x14ac:dyDescent="0.2">
      <c r="A313" s="6"/>
      <c r="B313" s="134" t="s">
        <v>349</v>
      </c>
      <c r="C313" s="22"/>
      <c r="D313" s="116">
        <v>10</v>
      </c>
    </row>
    <row r="314" spans="1:4" x14ac:dyDescent="0.2">
      <c r="A314" s="6"/>
      <c r="B314" s="134" t="s">
        <v>350</v>
      </c>
      <c r="C314" s="22"/>
      <c r="D314" s="116">
        <v>10</v>
      </c>
    </row>
    <row r="315" spans="1:4" x14ac:dyDescent="0.2">
      <c r="A315" s="6"/>
      <c r="B315" s="134" t="s">
        <v>409</v>
      </c>
      <c r="C315" s="22"/>
      <c r="D315" s="116">
        <v>10</v>
      </c>
    </row>
    <row r="316" spans="1:4" x14ac:dyDescent="0.2">
      <c r="A316" s="6"/>
      <c r="B316" s="134" t="s">
        <v>351</v>
      </c>
      <c r="C316" s="22"/>
      <c r="D316" s="116">
        <v>10</v>
      </c>
    </row>
    <row r="317" spans="1:4" x14ac:dyDescent="0.2">
      <c r="A317" s="6"/>
      <c r="B317" s="134" t="s">
        <v>352</v>
      </c>
      <c r="C317" s="22"/>
      <c r="D317" s="116">
        <v>10</v>
      </c>
    </row>
    <row r="318" spans="1:4" x14ac:dyDescent="0.2">
      <c r="A318" s="6"/>
      <c r="B318" s="134" t="s">
        <v>353</v>
      </c>
      <c r="C318" s="22"/>
      <c r="D318" s="116">
        <v>10</v>
      </c>
    </row>
    <row r="319" spans="1:4" x14ac:dyDescent="0.2">
      <c r="A319" s="6"/>
      <c r="B319" s="134" t="s">
        <v>354</v>
      </c>
      <c r="C319" s="22"/>
      <c r="D319" s="116">
        <v>10</v>
      </c>
    </row>
    <row r="320" spans="1:4" x14ac:dyDescent="0.2">
      <c r="A320" s="6"/>
      <c r="B320" s="134" t="s">
        <v>355</v>
      </c>
      <c r="C320" s="22"/>
      <c r="D320" s="116">
        <v>10</v>
      </c>
    </row>
    <row r="321" spans="1:4" x14ac:dyDescent="0.2">
      <c r="A321" s="6"/>
      <c r="B321" s="134" t="s">
        <v>356</v>
      </c>
      <c r="C321" s="22"/>
      <c r="D321" s="116">
        <v>10</v>
      </c>
    </row>
    <row r="322" spans="1:4" x14ac:dyDescent="0.2">
      <c r="A322" s="6"/>
      <c r="B322" s="134" t="s">
        <v>357</v>
      </c>
      <c r="C322" s="22"/>
      <c r="D322" s="116">
        <v>10</v>
      </c>
    </row>
    <row r="323" spans="1:4" x14ac:dyDescent="0.2">
      <c r="A323" s="6"/>
      <c r="B323" s="134" t="s">
        <v>358</v>
      </c>
      <c r="C323" s="22"/>
      <c r="D323" s="116">
        <v>10</v>
      </c>
    </row>
    <row r="324" spans="1:4" x14ac:dyDescent="0.2">
      <c r="A324" s="6"/>
      <c r="B324" s="134" t="s">
        <v>359</v>
      </c>
      <c r="C324" s="22"/>
      <c r="D324" s="116">
        <v>10</v>
      </c>
    </row>
    <row r="325" spans="1:4" x14ac:dyDescent="0.2">
      <c r="A325" s="6"/>
      <c r="B325" s="134" t="s">
        <v>360</v>
      </c>
      <c r="C325" s="22"/>
      <c r="D325" s="116">
        <v>10</v>
      </c>
    </row>
    <row r="326" spans="1:4" x14ac:dyDescent="0.2">
      <c r="A326" s="6"/>
      <c r="B326" s="122" t="s">
        <v>361</v>
      </c>
      <c r="C326" s="22"/>
      <c r="D326" s="116">
        <v>10</v>
      </c>
    </row>
    <row r="327" spans="1:4" x14ac:dyDescent="0.2">
      <c r="A327" s="6"/>
      <c r="B327" s="122" t="s">
        <v>362</v>
      </c>
      <c r="C327" s="22"/>
      <c r="D327" s="116">
        <v>10</v>
      </c>
    </row>
    <row r="328" spans="1:4" x14ac:dyDescent="0.2">
      <c r="A328" s="6"/>
      <c r="B328" s="122" t="s">
        <v>363</v>
      </c>
      <c r="C328" s="22"/>
      <c r="D328" s="116">
        <v>10</v>
      </c>
    </row>
    <row r="329" spans="1:4" x14ac:dyDescent="0.2">
      <c r="A329" s="6"/>
      <c r="B329" s="113" t="s">
        <v>364</v>
      </c>
      <c r="C329" s="22"/>
      <c r="D329" s="92"/>
    </row>
    <row r="330" spans="1:4" x14ac:dyDescent="0.2">
      <c r="A330" s="6"/>
      <c r="B330" s="8"/>
      <c r="C330" s="22"/>
      <c r="D330" s="92"/>
    </row>
    <row r="331" spans="1:4" x14ac:dyDescent="0.2">
      <c r="A331" s="6"/>
      <c r="B331" s="8"/>
      <c r="C331" s="22"/>
      <c r="D331" s="92">
        <f>SUM(D329:D330)</f>
        <v>0</v>
      </c>
    </row>
    <row r="332" spans="1:4" x14ac:dyDescent="0.2">
      <c r="A332" s="6"/>
      <c r="B332" s="22" t="s">
        <v>41</v>
      </c>
      <c r="C332" s="22"/>
      <c r="D332" s="92"/>
    </row>
    <row r="333" spans="1:4" x14ac:dyDescent="0.2">
      <c r="A333" s="6"/>
      <c r="B333" s="22"/>
      <c r="C333" s="22"/>
      <c r="D333" s="92"/>
    </row>
    <row r="334" spans="1:4" x14ac:dyDescent="0.2">
      <c r="A334" s="6"/>
      <c r="B334" s="22"/>
      <c r="C334" s="22"/>
      <c r="D334" s="92"/>
    </row>
    <row r="335" spans="1:4" ht="25.5" x14ac:dyDescent="0.2">
      <c r="A335" s="6"/>
      <c r="B335" s="22" t="s">
        <v>68</v>
      </c>
      <c r="C335" s="22"/>
      <c r="D335" s="92"/>
    </row>
    <row r="336" spans="1:4" x14ac:dyDescent="0.2">
      <c r="A336" s="6"/>
      <c r="B336" s="8"/>
      <c r="C336" s="22"/>
      <c r="D336" s="92"/>
    </row>
    <row r="337" spans="1:4" x14ac:dyDescent="0.2">
      <c r="A337" s="6"/>
      <c r="B337" s="8"/>
      <c r="C337" s="22"/>
      <c r="D337" s="92">
        <f>SUM(D335:D336)</f>
        <v>0</v>
      </c>
    </row>
    <row r="338" spans="1:4" x14ac:dyDescent="0.2">
      <c r="A338" s="6"/>
      <c r="B338" s="22" t="s">
        <v>41</v>
      </c>
      <c r="C338" s="22"/>
      <c r="D338" s="92"/>
    </row>
    <row r="339" spans="1:4" x14ac:dyDescent="0.2">
      <c r="A339" s="6"/>
      <c r="B339" s="22"/>
      <c r="C339" s="22"/>
      <c r="D339" s="92"/>
    </row>
    <row r="340" spans="1:4" x14ac:dyDescent="0.2">
      <c r="A340" s="6"/>
      <c r="B340" s="22"/>
      <c r="C340" s="22"/>
      <c r="D340" s="92"/>
    </row>
    <row r="341" spans="1:4" ht="25.5" x14ac:dyDescent="0.2">
      <c r="A341" s="6"/>
      <c r="B341" s="22" t="s">
        <v>69</v>
      </c>
      <c r="C341" s="22"/>
      <c r="D341" s="92"/>
    </row>
    <row r="342" spans="1:4" x14ac:dyDescent="0.2">
      <c r="A342" s="6"/>
      <c r="B342" s="8"/>
      <c r="C342" s="22"/>
      <c r="D342" s="92"/>
    </row>
    <row r="343" spans="1:4" x14ac:dyDescent="0.2">
      <c r="A343" s="6"/>
      <c r="B343" s="8"/>
      <c r="C343" s="22"/>
      <c r="D343" s="92">
        <f>SUM(D341:D342)</f>
        <v>0</v>
      </c>
    </row>
    <row r="344" spans="1:4" x14ac:dyDescent="0.2">
      <c r="A344" s="6"/>
      <c r="B344" s="22" t="s">
        <v>41</v>
      </c>
      <c r="C344" s="22"/>
      <c r="D344" s="92"/>
    </row>
    <row r="345" spans="1:4" x14ac:dyDescent="0.2">
      <c r="A345" s="6"/>
      <c r="B345" s="22"/>
      <c r="C345" s="22"/>
      <c r="D345" s="92"/>
    </row>
    <row r="346" spans="1:4" x14ac:dyDescent="0.2">
      <c r="A346" s="6"/>
      <c r="B346" s="22"/>
      <c r="C346" s="22"/>
      <c r="D346" s="92"/>
    </row>
    <row r="347" spans="1:4" x14ac:dyDescent="0.2">
      <c r="A347" s="6"/>
      <c r="B347" s="22" t="s">
        <v>71</v>
      </c>
      <c r="C347" s="22"/>
      <c r="D347" s="92"/>
    </row>
    <row r="348" spans="1:4" x14ac:dyDescent="0.2">
      <c r="A348" s="6"/>
      <c r="B348" s="94"/>
      <c r="C348" s="22"/>
      <c r="D348" s="92"/>
    </row>
    <row r="349" spans="1:4" x14ac:dyDescent="0.2">
      <c r="A349" s="6"/>
      <c r="B349" s="94"/>
      <c r="C349" s="22"/>
      <c r="D349" s="92">
        <f>SUM(D347:D348)</f>
        <v>0</v>
      </c>
    </row>
    <row r="350" spans="1:4" x14ac:dyDescent="0.2">
      <c r="A350" s="6"/>
      <c r="B350" s="22" t="s">
        <v>42</v>
      </c>
      <c r="C350" s="22"/>
      <c r="D350" s="92"/>
    </row>
    <row r="351" spans="1:4" x14ac:dyDescent="0.2">
      <c r="A351" s="6"/>
      <c r="B351" s="22"/>
      <c r="C351" s="22"/>
      <c r="D351" s="92"/>
    </row>
    <row r="352" spans="1:4" x14ac:dyDescent="0.2">
      <c r="A352" s="6"/>
      <c r="B352" s="22"/>
      <c r="C352" s="22"/>
      <c r="D352" s="92"/>
    </row>
    <row r="353" spans="1:4" x14ac:dyDescent="0.2">
      <c r="A353" s="6"/>
      <c r="B353" s="22" t="s">
        <v>70</v>
      </c>
      <c r="C353" s="22"/>
      <c r="D353" s="92"/>
    </row>
    <row r="354" spans="1:4" x14ac:dyDescent="0.2">
      <c r="A354" s="6"/>
      <c r="B354" s="94"/>
      <c r="C354" s="22"/>
      <c r="D354" s="92"/>
    </row>
    <row r="355" spans="1:4" x14ac:dyDescent="0.2">
      <c r="A355" s="6"/>
      <c r="B355" s="94"/>
      <c r="C355" s="22"/>
      <c r="D355" s="92">
        <f>SUM(D353:D354)</f>
        <v>0</v>
      </c>
    </row>
    <row r="356" spans="1:4" x14ac:dyDescent="0.2">
      <c r="A356" s="6"/>
      <c r="B356" s="22" t="s">
        <v>42</v>
      </c>
      <c r="C356" s="22"/>
      <c r="D356" s="92"/>
    </row>
    <row r="357" spans="1:4" x14ac:dyDescent="0.2">
      <c r="A357" s="6"/>
      <c r="B357" s="22"/>
      <c r="C357" s="22"/>
      <c r="D357" s="92"/>
    </row>
    <row r="358" spans="1:4" ht="20.25" x14ac:dyDescent="0.3">
      <c r="A358" s="6"/>
      <c r="B358" s="22"/>
      <c r="C358" s="72"/>
      <c r="D358" s="90">
        <f>D206+D291+D297+D303+D331+D337+D343+D349+D355</f>
        <v>584.33333333333417</v>
      </c>
    </row>
    <row r="359" spans="1:4" ht="20.25" x14ac:dyDescent="0.3">
      <c r="A359" s="6"/>
      <c r="B359" s="72" t="s">
        <v>11</v>
      </c>
      <c r="C359" s="20"/>
      <c r="D359" s="135"/>
    </row>
    <row r="360" spans="1:4" ht="18" x14ac:dyDescent="0.25">
      <c r="A360" s="6"/>
      <c r="B360" s="20"/>
      <c r="C360" s="20"/>
      <c r="D360" s="135"/>
    </row>
    <row r="361" spans="1:4" ht="18" x14ac:dyDescent="0.25">
      <c r="A361" s="6"/>
      <c r="B361" s="20"/>
      <c r="C361" s="133"/>
      <c r="D361" s="133"/>
    </row>
    <row r="362" spans="1:4" x14ac:dyDescent="0.2">
      <c r="A362" s="6"/>
      <c r="B362" s="133"/>
      <c r="C362" s="133"/>
      <c r="D362" s="133"/>
    </row>
  </sheetData>
  <pageMargins left="0.75" right="0.24" top="1" bottom="1" header="0.5" footer="0.5"/>
  <pageSetup paperSize="9" scale="88" orientation="landscape" r:id="rId1"/>
  <headerFooter alignWithMargins="0">
    <oddFooter>&amp;CProf. dr. ing. &amp;KFF0000Prenume Nume &amp;K000000                                                                                                       Director departament: Prof. dr. ing. &amp;KFF0000Nume Prenume</oddFooter>
  </headerFooter>
  <rowBreaks count="1" manualBreakCount="1">
    <brk id="7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view="pageBreakPreview" topLeftCell="A19" zoomScaleNormal="75" zoomScaleSheetLayoutView="100" zoomScalePageLayoutView="75" workbookViewId="0">
      <selection activeCell="B2" sqref="B2"/>
    </sheetView>
  </sheetViews>
  <sheetFormatPr defaultRowHeight="12.75" x14ac:dyDescent="0.2"/>
  <cols>
    <col min="1" max="1" width="4.5703125" style="5" customWidth="1"/>
    <col min="2" max="2" width="120.7109375" style="25" customWidth="1"/>
    <col min="3" max="3" width="16.140625" style="25" customWidth="1"/>
  </cols>
  <sheetData>
    <row r="1" spans="1:3" ht="15.75" x14ac:dyDescent="0.2">
      <c r="A1" s="6"/>
      <c r="B1" s="70" t="s">
        <v>366</v>
      </c>
      <c r="C1" s="70"/>
    </row>
    <row r="2" spans="1:3" ht="15.75" x14ac:dyDescent="0.2">
      <c r="A2" s="6"/>
      <c r="B2" s="70" t="s">
        <v>404</v>
      </c>
      <c r="C2" s="70"/>
    </row>
    <row r="3" spans="1:3" ht="15.75" x14ac:dyDescent="0.2">
      <c r="A3" s="6"/>
      <c r="B3" s="70"/>
      <c r="C3" s="70"/>
    </row>
    <row r="4" spans="1:3" x14ac:dyDescent="0.2">
      <c r="A4" s="6"/>
      <c r="B4" s="133"/>
      <c r="C4" s="133"/>
    </row>
    <row r="5" spans="1:3" ht="18" x14ac:dyDescent="0.25">
      <c r="A5" s="6"/>
      <c r="B5" s="20"/>
      <c r="C5" s="20"/>
    </row>
    <row r="6" spans="1:3" ht="36" x14ac:dyDescent="0.2">
      <c r="A6" s="6"/>
      <c r="B6" s="24" t="s">
        <v>43</v>
      </c>
      <c r="C6" s="24" t="s">
        <v>44</v>
      </c>
    </row>
    <row r="7" spans="1:3" x14ac:dyDescent="0.2">
      <c r="A7" s="6"/>
      <c r="B7" s="19" t="s">
        <v>72</v>
      </c>
      <c r="C7" s="19"/>
    </row>
    <row r="8" spans="1:3" x14ac:dyDescent="0.2">
      <c r="A8" s="6"/>
      <c r="B8" s="107" t="s">
        <v>75</v>
      </c>
      <c r="C8" s="108">
        <v>2.2280000000000002</v>
      </c>
    </row>
    <row r="9" spans="1:3" x14ac:dyDescent="0.2">
      <c r="A9" s="6"/>
      <c r="B9" s="107" t="s">
        <v>76</v>
      </c>
      <c r="C9" s="108">
        <v>3.7349999999999999</v>
      </c>
    </row>
    <row r="10" spans="1:3" x14ac:dyDescent="0.2">
      <c r="A10" s="6"/>
      <c r="B10" s="101" t="s">
        <v>77</v>
      </c>
      <c r="C10" s="65">
        <v>1.06</v>
      </c>
    </row>
    <row r="11" spans="1:3" x14ac:dyDescent="0.2">
      <c r="A11" s="6"/>
      <c r="B11" s="101" t="s">
        <v>78</v>
      </c>
      <c r="C11" s="65">
        <v>1.542</v>
      </c>
    </row>
    <row r="12" spans="1:3" x14ac:dyDescent="0.2">
      <c r="A12" s="6"/>
      <c r="B12" s="101" t="s">
        <v>79</v>
      </c>
      <c r="C12" s="65">
        <v>3.7349999999999999</v>
      </c>
    </row>
    <row r="13" spans="1:3" ht="15.75" x14ac:dyDescent="0.25">
      <c r="A13" s="6"/>
      <c r="B13" s="74" t="s">
        <v>45</v>
      </c>
      <c r="C13" s="95">
        <f>SUM(C8:C12)</f>
        <v>12.299999999999999</v>
      </c>
    </row>
    <row r="14" spans="1:3" x14ac:dyDescent="0.2">
      <c r="A14" s="6"/>
      <c r="B14" s="8"/>
      <c r="C14" s="91"/>
    </row>
    <row r="15" spans="1:3" x14ac:dyDescent="0.2">
      <c r="A15" s="6"/>
      <c r="B15" s="8"/>
      <c r="C15" s="91"/>
    </row>
    <row r="16" spans="1:3" x14ac:dyDescent="0.2">
      <c r="A16" s="6"/>
      <c r="B16" s="19" t="s">
        <v>73</v>
      </c>
      <c r="C16" s="91"/>
    </row>
    <row r="17" spans="1:3" x14ac:dyDescent="0.2">
      <c r="A17" s="6"/>
      <c r="B17" s="132" t="s">
        <v>80</v>
      </c>
      <c r="C17" s="116">
        <v>0.25</v>
      </c>
    </row>
    <row r="18" spans="1:3" x14ac:dyDescent="0.2">
      <c r="A18" s="6"/>
      <c r="B18" s="117" t="s">
        <v>81</v>
      </c>
      <c r="C18" s="116">
        <v>0.25</v>
      </c>
    </row>
    <row r="19" spans="1:3" x14ac:dyDescent="0.2">
      <c r="A19" s="6"/>
      <c r="B19" s="117" t="s">
        <v>82</v>
      </c>
      <c r="C19" s="116">
        <v>0.25</v>
      </c>
    </row>
    <row r="20" spans="1:3" x14ac:dyDescent="0.2">
      <c r="A20" s="6"/>
      <c r="B20" s="117" t="s">
        <v>83</v>
      </c>
      <c r="C20" s="116">
        <v>0.25</v>
      </c>
    </row>
    <row r="21" spans="1:3" x14ac:dyDescent="0.2">
      <c r="A21" s="6"/>
      <c r="B21" s="117" t="s">
        <v>84</v>
      </c>
      <c r="C21" s="116">
        <v>0.25</v>
      </c>
    </row>
    <row r="22" spans="1:3" x14ac:dyDescent="0.2">
      <c r="A22" s="6"/>
      <c r="B22" s="117" t="s">
        <v>85</v>
      </c>
      <c r="C22" s="116">
        <v>0.25</v>
      </c>
    </row>
    <row r="23" spans="1:3" x14ac:dyDescent="0.2">
      <c r="A23" s="6"/>
      <c r="B23" s="117" t="s">
        <v>86</v>
      </c>
      <c r="C23" s="116">
        <v>0.25</v>
      </c>
    </row>
    <row r="24" spans="1:3" x14ac:dyDescent="0.2">
      <c r="A24" s="6"/>
      <c r="B24" s="117" t="s">
        <v>87</v>
      </c>
      <c r="C24" s="116">
        <v>0.25</v>
      </c>
    </row>
    <row r="25" spans="1:3" x14ac:dyDescent="0.2">
      <c r="A25" s="6"/>
      <c r="B25" s="117" t="s">
        <v>88</v>
      </c>
      <c r="C25" s="116">
        <v>0.25</v>
      </c>
    </row>
    <row r="26" spans="1:3" x14ac:dyDescent="0.2">
      <c r="A26" s="6"/>
      <c r="B26" s="117" t="s">
        <v>89</v>
      </c>
      <c r="C26" s="116">
        <v>0.25</v>
      </c>
    </row>
    <row r="27" spans="1:3" x14ac:dyDescent="0.2">
      <c r="A27" s="6"/>
      <c r="B27" s="117" t="s">
        <v>90</v>
      </c>
      <c r="C27" s="116">
        <v>0.25</v>
      </c>
    </row>
    <row r="28" spans="1:3" x14ac:dyDescent="0.2">
      <c r="A28" s="6"/>
      <c r="B28" s="117" t="s">
        <v>91</v>
      </c>
      <c r="C28" s="116">
        <v>0.25</v>
      </c>
    </row>
    <row r="29" spans="1:3" x14ac:dyDescent="0.2">
      <c r="A29" s="6"/>
      <c r="B29" s="117" t="s">
        <v>92</v>
      </c>
      <c r="C29" s="116">
        <v>0.25</v>
      </c>
    </row>
    <row r="30" spans="1:3" x14ac:dyDescent="0.2">
      <c r="A30" s="6"/>
      <c r="B30" s="117" t="s">
        <v>93</v>
      </c>
      <c r="C30" s="116">
        <v>0.25</v>
      </c>
    </row>
    <row r="31" spans="1:3" x14ac:dyDescent="0.2">
      <c r="A31" s="6"/>
      <c r="B31" s="117" t="s">
        <v>365</v>
      </c>
      <c r="C31" s="116">
        <v>0.25</v>
      </c>
    </row>
    <row r="32" spans="1:3" x14ac:dyDescent="0.2">
      <c r="A32" s="6"/>
      <c r="B32" s="117" t="s">
        <v>94</v>
      </c>
      <c r="C32" s="116">
        <v>0.25</v>
      </c>
    </row>
    <row r="33" spans="1:3" x14ac:dyDescent="0.2">
      <c r="A33" s="6"/>
      <c r="B33" s="117" t="s">
        <v>95</v>
      </c>
      <c r="C33" s="116">
        <v>0.25</v>
      </c>
    </row>
    <row r="34" spans="1:3" x14ac:dyDescent="0.2">
      <c r="A34" s="6"/>
      <c r="B34" s="117" t="s">
        <v>96</v>
      </c>
      <c r="C34" s="116">
        <v>0.25</v>
      </c>
    </row>
    <row r="35" spans="1:3" x14ac:dyDescent="0.2">
      <c r="A35" s="6"/>
      <c r="B35" s="117" t="s">
        <v>97</v>
      </c>
      <c r="C35" s="116">
        <v>0.25</v>
      </c>
    </row>
    <row r="36" spans="1:3" x14ac:dyDescent="0.2">
      <c r="A36" s="6"/>
      <c r="B36" s="117" t="s">
        <v>98</v>
      </c>
      <c r="C36" s="116">
        <v>0.25</v>
      </c>
    </row>
    <row r="37" spans="1:3" x14ac:dyDescent="0.2">
      <c r="A37" s="6"/>
      <c r="B37" s="109" t="s">
        <v>99</v>
      </c>
      <c r="C37" s="116">
        <v>0.25</v>
      </c>
    </row>
    <row r="38" spans="1:3" x14ac:dyDescent="0.2">
      <c r="A38" s="6"/>
      <c r="B38" s="109" t="s">
        <v>100</v>
      </c>
      <c r="C38" s="116">
        <v>0.25</v>
      </c>
    </row>
    <row r="39" spans="1:3" x14ac:dyDescent="0.2">
      <c r="A39" s="6"/>
      <c r="B39" s="8"/>
      <c r="C39" s="91"/>
    </row>
    <row r="40" spans="1:3" ht="15.75" x14ac:dyDescent="0.25">
      <c r="A40" s="6"/>
      <c r="B40" s="74" t="s">
        <v>46</v>
      </c>
      <c r="C40" s="95">
        <f>SUM(C17:C39)</f>
        <v>5.5</v>
      </c>
    </row>
    <row r="41" spans="1:3" x14ac:dyDescent="0.2">
      <c r="A41" s="6"/>
      <c r="B41" s="22"/>
      <c r="C41" s="92"/>
    </row>
    <row r="42" spans="1:3" x14ac:dyDescent="0.2">
      <c r="A42" s="6"/>
      <c r="B42" s="22"/>
      <c r="C42" s="92"/>
    </row>
    <row r="43" spans="1:3" x14ac:dyDescent="0.2">
      <c r="A43" s="6"/>
      <c r="B43" s="19" t="s">
        <v>74</v>
      </c>
      <c r="C43" s="91"/>
    </row>
    <row r="44" spans="1:3" x14ac:dyDescent="0.2">
      <c r="A44" s="6"/>
      <c r="B44" s="8"/>
      <c r="C44" s="91"/>
    </row>
    <row r="45" spans="1:3" x14ac:dyDescent="0.2">
      <c r="A45" s="6"/>
      <c r="B45" s="8"/>
      <c r="C45" s="91"/>
    </row>
    <row r="46" spans="1:3" ht="15.75" x14ac:dyDescent="0.25">
      <c r="A46" s="6"/>
      <c r="B46" s="74" t="s">
        <v>47</v>
      </c>
      <c r="C46" s="95">
        <f>SUM(C44:C45)</f>
        <v>0</v>
      </c>
    </row>
    <row r="47" spans="1:3" x14ac:dyDescent="0.2">
      <c r="A47" s="6"/>
      <c r="B47" s="22"/>
      <c r="C47" s="92"/>
    </row>
    <row r="48" spans="1:3" x14ac:dyDescent="0.2">
      <c r="A48" s="6"/>
      <c r="B48" s="8"/>
      <c r="C48" s="91"/>
    </row>
    <row r="49" spans="1:3" ht="20.25" x14ac:dyDescent="0.3">
      <c r="A49" s="6"/>
      <c r="B49" s="72" t="s">
        <v>43</v>
      </c>
      <c r="C49" s="90">
        <f>C13+C40+C46</f>
        <v>17.799999999999997</v>
      </c>
    </row>
  </sheetData>
  <pageMargins left="0.75" right="0.24" top="1" bottom="1" header="0.5" footer="0.5"/>
  <pageSetup paperSize="9" scale="90" orientation="landscape" r:id="rId1"/>
  <headerFooter alignWithMargins="0">
    <oddFooter>&amp;CProf. dr. ing. &amp;KFF0000Prenume Nume  &amp;K000000                                                                                                      Director departament: Prof. dr. ing.&amp;KFF0000 Nume Prenume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zoomScaleNormal="75" zoomScaleSheetLayoutView="100" zoomScalePageLayoutView="90" workbookViewId="0">
      <selection activeCell="B7" sqref="B7"/>
    </sheetView>
  </sheetViews>
  <sheetFormatPr defaultRowHeight="12.75" x14ac:dyDescent="0.2"/>
  <cols>
    <col min="1" max="1" width="4.5703125" style="5" customWidth="1"/>
    <col min="2" max="2" width="120.7109375" style="25" customWidth="1"/>
    <col min="3" max="3" width="16.140625" style="25" customWidth="1"/>
    <col min="4" max="4" width="13.42578125" style="25" customWidth="1"/>
  </cols>
  <sheetData>
    <row r="1" spans="1:4" ht="15.75" x14ac:dyDescent="0.2">
      <c r="A1" s="6"/>
      <c r="B1" s="70" t="s">
        <v>367</v>
      </c>
      <c r="C1" s="70"/>
      <c r="D1" s="70"/>
    </row>
    <row r="2" spans="1:4" ht="15.75" x14ac:dyDescent="0.2">
      <c r="A2" s="6"/>
      <c r="B2" s="70" t="s">
        <v>404</v>
      </c>
      <c r="C2" s="70"/>
      <c r="D2" s="70"/>
    </row>
    <row r="3" spans="1:4" ht="15.75" x14ac:dyDescent="0.2">
      <c r="A3" s="6"/>
      <c r="B3" s="70"/>
      <c r="C3" s="70"/>
      <c r="D3" s="70"/>
    </row>
    <row r="4" spans="1:4" x14ac:dyDescent="0.2">
      <c r="A4" s="6"/>
      <c r="B4" s="133"/>
      <c r="C4" s="133"/>
      <c r="D4" s="133"/>
    </row>
    <row r="5" spans="1:4" ht="18" x14ac:dyDescent="0.25">
      <c r="A5" s="6"/>
      <c r="B5" s="20"/>
      <c r="C5" s="20"/>
      <c r="D5" s="20"/>
    </row>
    <row r="6" spans="1:4" ht="40.5" x14ac:dyDescent="0.2">
      <c r="A6" s="6"/>
      <c r="B6" s="76" t="s">
        <v>1</v>
      </c>
      <c r="C6" s="76" t="s">
        <v>26</v>
      </c>
      <c r="D6" s="76" t="s">
        <v>31</v>
      </c>
    </row>
    <row r="7" spans="1:4" ht="20.25" x14ac:dyDescent="0.3">
      <c r="A7" s="6"/>
      <c r="B7" s="75" t="s">
        <v>27</v>
      </c>
      <c r="C7" s="76">
        <v>100</v>
      </c>
      <c r="D7" s="76">
        <f>'A1'!C33</f>
        <v>125</v>
      </c>
    </row>
    <row r="8" spans="1:4" ht="20.25" x14ac:dyDescent="0.3">
      <c r="A8" s="6"/>
      <c r="B8" s="75" t="s">
        <v>28</v>
      </c>
      <c r="C8" s="76">
        <v>500</v>
      </c>
      <c r="D8" s="97">
        <f>'A2'!F104</f>
        <v>564.56833333333338</v>
      </c>
    </row>
    <row r="9" spans="1:4" ht="20.25" x14ac:dyDescent="0.3">
      <c r="A9" s="6"/>
      <c r="B9" s="75" t="s">
        <v>29</v>
      </c>
      <c r="C9" s="76">
        <v>100</v>
      </c>
      <c r="D9" s="97">
        <f>'A3'!D358</f>
        <v>584.33333333333417</v>
      </c>
    </row>
    <row r="10" spans="1:4" ht="20.25" x14ac:dyDescent="0.3">
      <c r="A10" s="6"/>
      <c r="B10" s="78" t="s">
        <v>30</v>
      </c>
      <c r="C10" s="76">
        <f>SUM(C7:C9)</f>
        <v>700</v>
      </c>
      <c r="D10" s="97">
        <f>SUM(D7:D9)</f>
        <v>1273.9016666666676</v>
      </c>
    </row>
    <row r="11" spans="1:4" ht="20.25" x14ac:dyDescent="0.3">
      <c r="A11" s="6"/>
      <c r="B11" s="78"/>
      <c r="C11" s="76"/>
      <c r="D11" s="97"/>
    </row>
    <row r="12" spans="1:4" x14ac:dyDescent="0.2">
      <c r="A12" s="6"/>
      <c r="B12" s="79"/>
      <c r="C12" s="77"/>
      <c r="D12" s="77"/>
    </row>
    <row r="13" spans="1:4" ht="20.25" x14ac:dyDescent="0.3">
      <c r="A13" s="73"/>
      <c r="B13" s="78" t="s">
        <v>12</v>
      </c>
      <c r="C13" s="82"/>
      <c r="D13" s="82"/>
    </row>
    <row r="14" spans="1:4" ht="15.75" x14ac:dyDescent="0.25">
      <c r="A14" s="73"/>
      <c r="B14" s="81" t="s">
        <v>32</v>
      </c>
      <c r="C14" s="82">
        <v>4</v>
      </c>
      <c r="D14" s="82">
        <v>4</v>
      </c>
    </row>
    <row r="15" spans="1:4" ht="15.75" x14ac:dyDescent="0.25">
      <c r="A15" s="73"/>
      <c r="B15" s="81" t="s">
        <v>33</v>
      </c>
      <c r="C15" s="82">
        <v>2</v>
      </c>
      <c r="D15" s="82">
        <v>4</v>
      </c>
    </row>
    <row r="16" spans="1:4" ht="15.75" x14ac:dyDescent="0.25">
      <c r="A16" s="73"/>
      <c r="B16" s="81"/>
      <c r="C16" s="82"/>
      <c r="D16" s="82"/>
    </row>
    <row r="17" spans="1:4" ht="23.25" customHeight="1" x14ac:dyDescent="0.25">
      <c r="A17" s="73"/>
      <c r="B17" s="81" t="s">
        <v>34</v>
      </c>
      <c r="C17" s="82">
        <v>12</v>
      </c>
      <c r="D17" s="82">
        <v>23</v>
      </c>
    </row>
    <row r="18" spans="1:4" ht="30" customHeight="1" x14ac:dyDescent="0.25">
      <c r="A18" s="73"/>
      <c r="B18" s="81" t="s">
        <v>35</v>
      </c>
      <c r="C18" s="82">
        <v>2</v>
      </c>
      <c r="D18" s="82">
        <v>3</v>
      </c>
    </row>
    <row r="19" spans="1:4" ht="15.75" x14ac:dyDescent="0.25">
      <c r="A19" s="73"/>
      <c r="B19" s="81"/>
      <c r="C19" s="82"/>
      <c r="D19" s="82"/>
    </row>
    <row r="20" spans="1:4" ht="15.75" x14ac:dyDescent="0.25">
      <c r="A20" s="73"/>
      <c r="B20" s="81" t="s">
        <v>36</v>
      </c>
      <c r="C20" s="82">
        <v>20</v>
      </c>
      <c r="D20" s="82">
        <v>177</v>
      </c>
    </row>
    <row r="21" spans="1:4" ht="15.75" x14ac:dyDescent="0.25">
      <c r="A21" s="73"/>
      <c r="B21" s="83" t="s">
        <v>37</v>
      </c>
      <c r="C21" s="82">
        <v>6</v>
      </c>
      <c r="D21" s="96">
        <f>'Factor de impact cumulat'!C49</f>
        <v>17.799999999999997</v>
      </c>
    </row>
    <row r="22" spans="1:4" s="2" customFormat="1" x14ac:dyDescent="0.2">
      <c r="A22" s="32"/>
      <c r="B22" s="98"/>
      <c r="C22" s="99"/>
      <c r="D22" s="99"/>
    </row>
    <row r="23" spans="1:4" s="2" customFormat="1" x14ac:dyDescent="0.2">
      <c r="A23" s="32"/>
      <c r="B23" s="56"/>
      <c r="C23" s="56"/>
      <c r="D23" s="56"/>
    </row>
    <row r="24" spans="1:4" s="2" customFormat="1" x14ac:dyDescent="0.2">
      <c r="A24" s="32"/>
      <c r="B24" s="56"/>
      <c r="C24" s="56"/>
      <c r="D24" s="56"/>
    </row>
    <row r="25" spans="1:4" s="2" customFormat="1" x14ac:dyDescent="0.2">
      <c r="A25" s="32"/>
      <c r="B25" s="56"/>
      <c r="C25" s="56"/>
      <c r="D25" s="56"/>
    </row>
    <row r="26" spans="1:4" s="2" customFormat="1" x14ac:dyDescent="0.2">
      <c r="A26" s="32"/>
      <c r="B26" s="56"/>
      <c r="C26" s="56"/>
      <c r="D26" s="56"/>
    </row>
    <row r="27" spans="1:4" s="2" customFormat="1" x14ac:dyDescent="0.2">
      <c r="A27" s="32"/>
      <c r="B27" s="56"/>
      <c r="C27" s="56"/>
      <c r="D27" s="56"/>
    </row>
  </sheetData>
  <pageMargins left="0.75" right="0.24" top="1" bottom="1" header="0.5" footer="0.5"/>
  <pageSetup paperSize="9" scale="90" orientation="landscape" r:id="rId1"/>
  <headerFooter alignWithMargins="0">
    <oddFooter>&amp;CProf. dr. ing.&amp;KFF0000 Prenume Nume   &amp;K000000                                                                                                     Director departament: Prof. dr. ing. &amp;KFF0000Nume Prenume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A1</vt:lpstr>
      <vt:lpstr>Sheet1</vt:lpstr>
      <vt:lpstr>A2</vt:lpstr>
      <vt:lpstr>A3</vt:lpstr>
      <vt:lpstr>Factor de impact cumulat</vt:lpstr>
      <vt:lpstr>Indeplinire conditii</vt:lpstr>
      <vt:lpstr>'A1'!Print_Area</vt:lpstr>
      <vt:lpstr>'A2'!Print_Area</vt:lpstr>
      <vt:lpstr>'A3'!Print_Area</vt:lpstr>
      <vt:lpstr>'Factor de impact cumulat'!Print_Area</vt:lpstr>
      <vt:lpstr>'Indeplinire conditii'!Print_Area</vt:lpstr>
    </vt:vector>
  </TitlesOfParts>
  <Company>UPT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Lascu</dc:creator>
  <cp:lastModifiedBy>ancuti</cp:lastModifiedBy>
  <cp:lastPrinted>2016-11-10T12:59:26Z</cp:lastPrinted>
  <dcterms:created xsi:type="dcterms:W3CDTF">2013-01-11T19:03:38Z</dcterms:created>
  <dcterms:modified xsi:type="dcterms:W3CDTF">2017-06-09T04:41:38Z</dcterms:modified>
</cp:coreProperties>
</file>