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38400" windowHeight="17610" activeTab="11"/>
  </bookViews>
  <sheets>
    <sheet name="Introducere" sheetId="1" r:id="rId1"/>
    <sheet name="Matrice Corelare Buget cu Deviz" sheetId="45" r:id="rId2"/>
    <sheet name="Buget proiect" sheetId="54" r:id="rId3"/>
    <sheet name="Lider IMM" sheetId="7" r:id="rId4"/>
    <sheet name="AF - Lider " sheetId="35" r:id="rId5"/>
    <sheet name="P1 - IMM" sheetId="46" r:id="rId6"/>
    <sheet name="AF - P1" sheetId="48" r:id="rId7"/>
    <sheet name="P2 - IMM" sheetId="47" r:id="rId8"/>
    <sheet name="AF - P2" sheetId="49" r:id="rId9"/>
    <sheet name="P3 - OC" sheetId="50" r:id="rId10"/>
    <sheet name="AF - P3" sheetId="52" r:id="rId11"/>
    <sheet name="P4 - OC " sheetId="51" r:id="rId12"/>
    <sheet name="AF - P4" sheetId="53" r:id="rId13"/>
  </sheets>
  <externalReferences>
    <externalReference r:id="rId14"/>
  </externalReferences>
  <definedNames>
    <definedName name="_xlnm._FilterDatabase" localSheetId="2" hidden="1">'Buget proiect'!$A$5:$R$70</definedName>
    <definedName name="_xlnm._FilterDatabase" localSheetId="3" hidden="1">'Lider IMM'!$A$5:$R$70</definedName>
    <definedName name="_xlnm._FilterDatabase" localSheetId="5" hidden="1">'P1 - IMM'!$A$5:$R$53</definedName>
    <definedName name="_xlnm._FilterDatabase" localSheetId="7" hidden="1">'P2 - IMM'!$A$5:$R$53</definedName>
    <definedName name="_xlnm._FilterDatabase" localSheetId="9" hidden="1">'P3 - OC'!$A$5:$R$53</definedName>
    <definedName name="_xlnm._FilterDatabase" localSheetId="11" hidden="1">'P4 - OC '!$A$5:$R$53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5" i="49" l="1"/>
  <c r="B125" i="48"/>
  <c r="B125" i="35"/>
  <c r="D105" i="48" l="1"/>
  <c r="E105" i="48"/>
  <c r="F105" i="48"/>
  <c r="G105" i="48"/>
  <c r="C105" i="48"/>
  <c r="D93" i="48"/>
  <c r="E93" i="48"/>
  <c r="F93" i="48"/>
  <c r="G93" i="48"/>
  <c r="C93" i="48"/>
  <c r="D105" i="52"/>
  <c r="E105" i="52"/>
  <c r="F105" i="52"/>
  <c r="G105" i="52"/>
  <c r="C105" i="52"/>
  <c r="D93" i="52"/>
  <c r="E93" i="52"/>
  <c r="F93" i="52"/>
  <c r="G93" i="52"/>
  <c r="C93" i="52"/>
  <c r="D105" i="49"/>
  <c r="E105" i="49"/>
  <c r="F105" i="49"/>
  <c r="G105" i="49"/>
  <c r="C105" i="49"/>
  <c r="D93" i="49"/>
  <c r="E93" i="49"/>
  <c r="F93" i="49"/>
  <c r="G93" i="49"/>
  <c r="C93" i="49"/>
  <c r="O69" i="54" l="1"/>
  <c r="N69" i="54"/>
  <c r="M69" i="54"/>
  <c r="L69" i="54"/>
  <c r="K69" i="54"/>
  <c r="O68" i="54"/>
  <c r="N68" i="54"/>
  <c r="M68" i="54"/>
  <c r="L68" i="54"/>
  <c r="K68" i="54"/>
  <c r="O65" i="54"/>
  <c r="N65" i="54"/>
  <c r="M65" i="54"/>
  <c r="L65" i="54"/>
  <c r="K65" i="54"/>
  <c r="O62" i="54"/>
  <c r="N62" i="54"/>
  <c r="M62" i="54"/>
  <c r="L62" i="54"/>
  <c r="K62" i="54"/>
  <c r="O61" i="54"/>
  <c r="N61" i="54"/>
  <c r="M61" i="54"/>
  <c r="L61" i="54"/>
  <c r="K61" i="54"/>
  <c r="O60" i="54"/>
  <c r="N60" i="54"/>
  <c r="M60" i="54"/>
  <c r="L60" i="54"/>
  <c r="K60" i="54"/>
  <c r="O59" i="54"/>
  <c r="N59" i="54"/>
  <c r="M59" i="54"/>
  <c r="L59" i="54"/>
  <c r="K59" i="54"/>
  <c r="O58" i="54"/>
  <c r="O63" i="54" s="1"/>
  <c r="N58" i="54"/>
  <c r="N63" i="54" s="1"/>
  <c r="M58" i="54"/>
  <c r="L58" i="54"/>
  <c r="L63" i="54" s="1"/>
  <c r="K58" i="54"/>
  <c r="O57" i="54"/>
  <c r="N57" i="54"/>
  <c r="M57" i="54"/>
  <c r="M63" i="54" s="1"/>
  <c r="L57" i="54"/>
  <c r="K57" i="54"/>
  <c r="O54" i="54"/>
  <c r="P54" i="54" s="1"/>
  <c r="N54" i="54"/>
  <c r="M54" i="54"/>
  <c r="M55" i="54" s="1"/>
  <c r="L54" i="54"/>
  <c r="K54" i="54"/>
  <c r="O53" i="54"/>
  <c r="N53" i="54"/>
  <c r="M53" i="54"/>
  <c r="L53" i="54"/>
  <c r="K53" i="54"/>
  <c r="K55" i="54" s="1"/>
  <c r="O50" i="54"/>
  <c r="N50" i="54"/>
  <c r="M50" i="54"/>
  <c r="L50" i="54"/>
  <c r="K50" i="54"/>
  <c r="O49" i="54"/>
  <c r="N49" i="54"/>
  <c r="M49" i="54"/>
  <c r="L49" i="54"/>
  <c r="K49" i="54"/>
  <c r="O48" i="54"/>
  <c r="N48" i="54"/>
  <c r="M48" i="54"/>
  <c r="L48" i="54"/>
  <c r="K48" i="54"/>
  <c r="O47" i="54"/>
  <c r="N47" i="54"/>
  <c r="M47" i="54"/>
  <c r="L47" i="54"/>
  <c r="K47" i="54"/>
  <c r="O46" i="54"/>
  <c r="N46" i="54"/>
  <c r="M46" i="54"/>
  <c r="L46" i="54"/>
  <c r="K46" i="54"/>
  <c r="O45" i="54"/>
  <c r="N45" i="54"/>
  <c r="M45" i="54"/>
  <c r="L45" i="54"/>
  <c r="K45" i="54"/>
  <c r="O44" i="54"/>
  <c r="N44" i="54"/>
  <c r="M44" i="54"/>
  <c r="L44" i="54"/>
  <c r="K44" i="54"/>
  <c r="O43" i="54"/>
  <c r="N43" i="54"/>
  <c r="M43" i="54"/>
  <c r="L43" i="54"/>
  <c r="K43" i="54"/>
  <c r="O39" i="54"/>
  <c r="N39" i="54"/>
  <c r="M39" i="54"/>
  <c r="L39" i="54"/>
  <c r="K39" i="54"/>
  <c r="O38" i="54"/>
  <c r="N38" i="54"/>
  <c r="M38" i="54"/>
  <c r="L38" i="54"/>
  <c r="K38" i="54"/>
  <c r="O37" i="54"/>
  <c r="N37" i="54"/>
  <c r="M37" i="54"/>
  <c r="L37" i="54"/>
  <c r="K37" i="54"/>
  <c r="O33" i="54"/>
  <c r="N33" i="54"/>
  <c r="M33" i="54"/>
  <c r="L33" i="54"/>
  <c r="K33" i="54"/>
  <c r="O32" i="54"/>
  <c r="N32" i="54"/>
  <c r="M32" i="54"/>
  <c r="L32" i="54"/>
  <c r="K32" i="54"/>
  <c r="O31" i="54"/>
  <c r="N31" i="54"/>
  <c r="M31" i="54"/>
  <c r="L31" i="54"/>
  <c r="K31" i="54"/>
  <c r="O30" i="54"/>
  <c r="N30" i="54"/>
  <c r="M30" i="54"/>
  <c r="L30" i="54"/>
  <c r="K30" i="54"/>
  <c r="O26" i="54"/>
  <c r="N26" i="54"/>
  <c r="M26" i="54"/>
  <c r="L26" i="54"/>
  <c r="K26" i="54"/>
  <c r="O25" i="54"/>
  <c r="N25" i="54"/>
  <c r="M25" i="54"/>
  <c r="L25" i="54"/>
  <c r="K25" i="54"/>
  <c r="O24" i="54"/>
  <c r="N24" i="54"/>
  <c r="M24" i="54"/>
  <c r="L24" i="54"/>
  <c r="K24" i="54"/>
  <c r="O23" i="54"/>
  <c r="N23" i="54"/>
  <c r="M23" i="54"/>
  <c r="L23" i="54"/>
  <c r="K23" i="54"/>
  <c r="O22" i="54"/>
  <c r="N22" i="54"/>
  <c r="M22" i="54"/>
  <c r="L22" i="54"/>
  <c r="K22" i="54"/>
  <c r="O21" i="54"/>
  <c r="N21" i="54"/>
  <c r="M21" i="54"/>
  <c r="L21" i="54"/>
  <c r="K21" i="54"/>
  <c r="O20" i="54"/>
  <c r="N20" i="54"/>
  <c r="M20" i="54"/>
  <c r="L20" i="54"/>
  <c r="K20" i="54"/>
  <c r="O16" i="54"/>
  <c r="N16" i="54"/>
  <c r="M16" i="54"/>
  <c r="L16" i="54"/>
  <c r="K16" i="54"/>
  <c r="O15" i="54"/>
  <c r="N15" i="54"/>
  <c r="M15" i="54"/>
  <c r="L15" i="54"/>
  <c r="K15" i="54"/>
  <c r="O14" i="54"/>
  <c r="N14" i="54"/>
  <c r="M14" i="54"/>
  <c r="L14" i="54"/>
  <c r="K14" i="54"/>
  <c r="O13" i="54"/>
  <c r="N13" i="54"/>
  <c r="M13" i="54"/>
  <c r="L13" i="54"/>
  <c r="K13" i="54"/>
  <c r="O12" i="54"/>
  <c r="N12" i="54"/>
  <c r="M12" i="54"/>
  <c r="L12" i="54"/>
  <c r="K12" i="54"/>
  <c r="O11" i="54"/>
  <c r="N11" i="54"/>
  <c r="M11" i="54"/>
  <c r="L11" i="54"/>
  <c r="K11" i="54"/>
  <c r="H65" i="54"/>
  <c r="G65" i="54"/>
  <c r="H62" i="54"/>
  <c r="G62" i="54"/>
  <c r="H61" i="54"/>
  <c r="G61" i="54"/>
  <c r="H60" i="54"/>
  <c r="G60" i="54"/>
  <c r="H59" i="54"/>
  <c r="G59" i="54"/>
  <c r="H58" i="54"/>
  <c r="I58" i="54" s="1"/>
  <c r="G58" i="54"/>
  <c r="H57" i="54"/>
  <c r="G57" i="54"/>
  <c r="I57" i="54" s="1"/>
  <c r="H54" i="54"/>
  <c r="G54" i="54"/>
  <c r="H53" i="54"/>
  <c r="G53" i="54"/>
  <c r="H50" i="54"/>
  <c r="G50" i="54"/>
  <c r="H49" i="54"/>
  <c r="G49" i="54"/>
  <c r="H48" i="54"/>
  <c r="G48" i="54"/>
  <c r="H47" i="54"/>
  <c r="G47" i="54"/>
  <c r="H46" i="54"/>
  <c r="G46" i="54"/>
  <c r="H45" i="54"/>
  <c r="G45" i="54"/>
  <c r="H44" i="54"/>
  <c r="G44" i="54"/>
  <c r="H43" i="54"/>
  <c r="G43" i="54"/>
  <c r="H39" i="54"/>
  <c r="G39" i="54"/>
  <c r="H38" i="54"/>
  <c r="G38" i="54"/>
  <c r="H37" i="54"/>
  <c r="G37" i="54"/>
  <c r="H33" i="54"/>
  <c r="G33" i="54"/>
  <c r="H32" i="54"/>
  <c r="G32" i="54"/>
  <c r="H31" i="54"/>
  <c r="G31" i="54"/>
  <c r="H30" i="54"/>
  <c r="G30" i="54"/>
  <c r="H26" i="54"/>
  <c r="G26" i="54"/>
  <c r="H25" i="54"/>
  <c r="G25" i="54"/>
  <c r="H24" i="54"/>
  <c r="G24" i="54"/>
  <c r="H23" i="54"/>
  <c r="G23" i="54"/>
  <c r="H22" i="54"/>
  <c r="G22" i="54"/>
  <c r="H21" i="54"/>
  <c r="G21" i="54"/>
  <c r="H20" i="54"/>
  <c r="G20" i="54"/>
  <c r="E65" i="54"/>
  <c r="D65" i="54"/>
  <c r="E62" i="54"/>
  <c r="D62" i="54"/>
  <c r="E61" i="54"/>
  <c r="F61" i="54" s="1"/>
  <c r="D61" i="54"/>
  <c r="E60" i="54"/>
  <c r="D60" i="54"/>
  <c r="E59" i="54"/>
  <c r="D59" i="54"/>
  <c r="E58" i="54"/>
  <c r="F58" i="54" s="1"/>
  <c r="D58" i="54"/>
  <c r="E57" i="54"/>
  <c r="D57" i="54"/>
  <c r="F57" i="54" s="1"/>
  <c r="E54" i="54"/>
  <c r="D54" i="54"/>
  <c r="E53" i="54"/>
  <c r="D53" i="54"/>
  <c r="G85" i="51"/>
  <c r="E85" i="51"/>
  <c r="C83" i="51"/>
  <c r="H82" i="51"/>
  <c r="G82" i="51"/>
  <c r="F82" i="51"/>
  <c r="E82" i="51"/>
  <c r="C82" i="51" s="1"/>
  <c r="D82" i="51"/>
  <c r="H81" i="51"/>
  <c r="H85" i="51" s="1"/>
  <c r="G81" i="51"/>
  <c r="F81" i="51"/>
  <c r="F85" i="51" s="1"/>
  <c r="E81" i="51"/>
  <c r="D81" i="51"/>
  <c r="D85" i="51" s="1"/>
  <c r="H80" i="51"/>
  <c r="G80" i="51"/>
  <c r="G79" i="51" s="1"/>
  <c r="F80" i="51"/>
  <c r="E80" i="51"/>
  <c r="C80" i="51" s="1"/>
  <c r="D80" i="51"/>
  <c r="H79" i="51"/>
  <c r="F79" i="51"/>
  <c r="D79" i="51"/>
  <c r="P69" i="51"/>
  <c r="P68" i="51"/>
  <c r="O66" i="51"/>
  <c r="N66" i="51"/>
  <c r="M66" i="51"/>
  <c r="L66" i="51"/>
  <c r="K66" i="51"/>
  <c r="I65" i="51"/>
  <c r="I66" i="51" s="1"/>
  <c r="F65" i="51"/>
  <c r="F66" i="51" s="1"/>
  <c r="C66" i="51" s="1"/>
  <c r="P66" i="51" s="1"/>
  <c r="O63" i="51"/>
  <c r="N63" i="51"/>
  <c r="M63" i="51"/>
  <c r="L63" i="51"/>
  <c r="K63" i="51"/>
  <c r="I62" i="51"/>
  <c r="F62" i="51"/>
  <c r="C62" i="51" s="1"/>
  <c r="P62" i="51" s="1"/>
  <c r="I61" i="51"/>
  <c r="F61" i="51"/>
  <c r="C61" i="51" s="1"/>
  <c r="P61" i="51" s="1"/>
  <c r="I60" i="51"/>
  <c r="F60" i="51"/>
  <c r="C60" i="51"/>
  <c r="P60" i="51" s="1"/>
  <c r="I59" i="51"/>
  <c r="F59" i="51"/>
  <c r="C59" i="51" s="1"/>
  <c r="P59" i="51" s="1"/>
  <c r="I58" i="51"/>
  <c r="F58" i="51"/>
  <c r="C58" i="51" s="1"/>
  <c r="P58" i="51" s="1"/>
  <c r="I57" i="51"/>
  <c r="I63" i="51" s="1"/>
  <c r="F57" i="51"/>
  <c r="F63" i="51" s="1"/>
  <c r="C63" i="51" s="1"/>
  <c r="C57" i="51"/>
  <c r="P57" i="51" s="1"/>
  <c r="O55" i="51"/>
  <c r="N55" i="51"/>
  <c r="M55" i="51"/>
  <c r="L55" i="51"/>
  <c r="K55" i="51"/>
  <c r="I55" i="51"/>
  <c r="I54" i="51"/>
  <c r="F54" i="51"/>
  <c r="C54" i="51"/>
  <c r="P54" i="51" s="1"/>
  <c r="I53" i="51"/>
  <c r="F53" i="51"/>
  <c r="F55" i="51" s="1"/>
  <c r="C55" i="51" s="1"/>
  <c r="I50" i="51"/>
  <c r="C50" i="51" s="1"/>
  <c r="P50" i="51" s="1"/>
  <c r="F50" i="51"/>
  <c r="I49" i="51"/>
  <c r="F49" i="51"/>
  <c r="C49" i="51" s="1"/>
  <c r="P49" i="51" s="1"/>
  <c r="I48" i="51"/>
  <c r="F48" i="51"/>
  <c r="C48" i="51"/>
  <c r="I47" i="51"/>
  <c r="F47" i="51"/>
  <c r="C47" i="51"/>
  <c r="I46" i="51"/>
  <c r="F46" i="51"/>
  <c r="C46" i="51"/>
  <c r="I45" i="51"/>
  <c r="F45" i="51"/>
  <c r="C45" i="51" s="1"/>
  <c r="I44" i="51"/>
  <c r="F44" i="51"/>
  <c r="C44" i="51"/>
  <c r="I43" i="51"/>
  <c r="F43" i="51"/>
  <c r="C43" i="51" s="1"/>
  <c r="P43" i="51" s="1"/>
  <c r="O42" i="51"/>
  <c r="O51" i="51" s="1"/>
  <c r="N42" i="51"/>
  <c r="N51" i="51" s="1"/>
  <c r="M42" i="51"/>
  <c r="M51" i="51" s="1"/>
  <c r="L42" i="51"/>
  <c r="L51" i="51" s="1"/>
  <c r="K42" i="51"/>
  <c r="K51" i="51" s="1"/>
  <c r="H42" i="51"/>
  <c r="G42" i="51"/>
  <c r="I42" i="51" s="1"/>
  <c r="I51" i="51" s="1"/>
  <c r="E42" i="51"/>
  <c r="F42" i="51" s="1"/>
  <c r="D42" i="51"/>
  <c r="N40" i="51"/>
  <c r="M40" i="51"/>
  <c r="I39" i="51"/>
  <c r="C39" i="51" s="1"/>
  <c r="P39" i="51" s="1"/>
  <c r="F39" i="51"/>
  <c r="I38" i="51"/>
  <c r="F38" i="51"/>
  <c r="C38" i="51" s="1"/>
  <c r="P38" i="51" s="1"/>
  <c r="I37" i="51"/>
  <c r="F37" i="51"/>
  <c r="C37" i="51"/>
  <c r="P37" i="51" s="1"/>
  <c r="O36" i="51"/>
  <c r="O40" i="51" s="1"/>
  <c r="N36" i="51"/>
  <c r="M36" i="51"/>
  <c r="L36" i="51"/>
  <c r="L40" i="51" s="1"/>
  <c r="K36" i="51"/>
  <c r="K40" i="51" s="1"/>
  <c r="I36" i="51"/>
  <c r="I40" i="51" s="1"/>
  <c r="H36" i="51"/>
  <c r="G36" i="51"/>
  <c r="E36" i="51"/>
  <c r="D36" i="51"/>
  <c r="F36" i="51" s="1"/>
  <c r="O34" i="51"/>
  <c r="L34" i="51"/>
  <c r="K34" i="51"/>
  <c r="I33" i="51"/>
  <c r="F33" i="51"/>
  <c r="C33" i="51" s="1"/>
  <c r="P33" i="51" s="1"/>
  <c r="P32" i="51"/>
  <c r="I32" i="51"/>
  <c r="F32" i="51"/>
  <c r="C32" i="51"/>
  <c r="I31" i="51"/>
  <c r="C31" i="51" s="1"/>
  <c r="P31" i="51" s="1"/>
  <c r="F31" i="51"/>
  <c r="I30" i="51"/>
  <c r="F30" i="51"/>
  <c r="C30" i="51" s="1"/>
  <c r="P30" i="51" s="1"/>
  <c r="O29" i="51"/>
  <c r="N29" i="51"/>
  <c r="N34" i="51" s="1"/>
  <c r="M29" i="51"/>
  <c r="M34" i="51" s="1"/>
  <c r="L29" i="51"/>
  <c r="K29" i="51"/>
  <c r="H29" i="51"/>
  <c r="G29" i="51"/>
  <c r="I29" i="51" s="1"/>
  <c r="I34" i="51" s="1"/>
  <c r="E29" i="51"/>
  <c r="F29" i="51" s="1"/>
  <c r="D29" i="51"/>
  <c r="M27" i="51"/>
  <c r="L27" i="51"/>
  <c r="K27" i="51"/>
  <c r="I26" i="51"/>
  <c r="F26" i="51"/>
  <c r="C26" i="51"/>
  <c r="P26" i="51" s="1"/>
  <c r="I25" i="51"/>
  <c r="F25" i="51"/>
  <c r="C25" i="51" s="1"/>
  <c r="P25" i="51" s="1"/>
  <c r="I24" i="51"/>
  <c r="F24" i="51"/>
  <c r="C24" i="51" s="1"/>
  <c r="P24" i="51" s="1"/>
  <c r="I23" i="51"/>
  <c r="F23" i="51"/>
  <c r="C23" i="51"/>
  <c r="P23" i="51" s="1"/>
  <c r="I22" i="51"/>
  <c r="F22" i="51"/>
  <c r="C22" i="51" s="1"/>
  <c r="P22" i="51" s="1"/>
  <c r="I21" i="51"/>
  <c r="F21" i="51"/>
  <c r="C21" i="51" s="1"/>
  <c r="P21" i="51" s="1"/>
  <c r="I20" i="51"/>
  <c r="F20" i="51"/>
  <c r="C20" i="51"/>
  <c r="P20" i="51" s="1"/>
  <c r="O19" i="51"/>
  <c r="O27" i="51" s="1"/>
  <c r="N19" i="51"/>
  <c r="N27" i="51" s="1"/>
  <c r="M19" i="51"/>
  <c r="L19" i="51"/>
  <c r="K19" i="51"/>
  <c r="H19" i="51"/>
  <c r="G19" i="51"/>
  <c r="I19" i="51" s="1"/>
  <c r="I27" i="51" s="1"/>
  <c r="E19" i="51"/>
  <c r="D19" i="51"/>
  <c r="F19" i="51" s="1"/>
  <c r="N17" i="51"/>
  <c r="N67" i="51" s="1"/>
  <c r="M17" i="51"/>
  <c r="L17" i="51"/>
  <c r="L67" i="51" s="1"/>
  <c r="I16" i="51"/>
  <c r="F16" i="51"/>
  <c r="C16" i="51" s="1"/>
  <c r="P16" i="51" s="1"/>
  <c r="I15" i="51"/>
  <c r="F15" i="51"/>
  <c r="C15" i="51" s="1"/>
  <c r="P15" i="51" s="1"/>
  <c r="I14" i="51"/>
  <c r="F14" i="51"/>
  <c r="C14" i="51"/>
  <c r="P14" i="51" s="1"/>
  <c r="I13" i="51"/>
  <c r="F13" i="51"/>
  <c r="C13" i="51" s="1"/>
  <c r="P13" i="51" s="1"/>
  <c r="I12" i="51"/>
  <c r="F12" i="51"/>
  <c r="C12" i="51" s="1"/>
  <c r="P12" i="51" s="1"/>
  <c r="I11" i="51"/>
  <c r="F11" i="51"/>
  <c r="C11" i="51"/>
  <c r="P11" i="51" s="1"/>
  <c r="I10" i="51"/>
  <c r="F10" i="51"/>
  <c r="C10" i="51" s="1"/>
  <c r="P10" i="51" s="1"/>
  <c r="O9" i="51"/>
  <c r="O17" i="51" s="1"/>
  <c r="N9" i="51"/>
  <c r="M9" i="51"/>
  <c r="L9" i="51"/>
  <c r="K9" i="51"/>
  <c r="K17" i="51" s="1"/>
  <c r="K67" i="51" s="1"/>
  <c r="H9" i="51"/>
  <c r="G9" i="51"/>
  <c r="I9" i="51" s="1"/>
  <c r="I17" i="51" s="1"/>
  <c r="E9" i="51"/>
  <c r="F9" i="51" s="1"/>
  <c r="D9" i="51"/>
  <c r="P8" i="51"/>
  <c r="D85" i="50"/>
  <c r="C83" i="50"/>
  <c r="H82" i="50"/>
  <c r="G82" i="50"/>
  <c r="F82" i="50"/>
  <c r="E82" i="50"/>
  <c r="D82" i="50"/>
  <c r="C82" i="50" s="1"/>
  <c r="H81" i="50"/>
  <c r="H85" i="50" s="1"/>
  <c r="G81" i="50"/>
  <c r="G85" i="50" s="1"/>
  <c r="F81" i="50"/>
  <c r="F85" i="50" s="1"/>
  <c r="E81" i="50"/>
  <c r="E85" i="50" s="1"/>
  <c r="D81" i="50"/>
  <c r="H80" i="50"/>
  <c r="G80" i="50"/>
  <c r="F80" i="50"/>
  <c r="E80" i="50"/>
  <c r="D80" i="50"/>
  <c r="C80" i="50" s="1"/>
  <c r="H79" i="50"/>
  <c r="G79" i="50"/>
  <c r="F79" i="50"/>
  <c r="E79" i="50"/>
  <c r="P69" i="50"/>
  <c r="P68" i="50"/>
  <c r="O66" i="50"/>
  <c r="N66" i="50"/>
  <c r="M66" i="50"/>
  <c r="L66" i="50"/>
  <c r="K66" i="50"/>
  <c r="F66" i="50"/>
  <c r="I65" i="50"/>
  <c r="I66" i="50" s="1"/>
  <c r="F65" i="50"/>
  <c r="C65" i="50"/>
  <c r="P65" i="50" s="1"/>
  <c r="O63" i="50"/>
  <c r="N63" i="50"/>
  <c r="M63" i="50"/>
  <c r="L63" i="50"/>
  <c r="K63" i="50"/>
  <c r="I62" i="50"/>
  <c r="F62" i="50"/>
  <c r="C62" i="50"/>
  <c r="P62" i="50" s="1"/>
  <c r="I61" i="50"/>
  <c r="F61" i="50"/>
  <c r="C61" i="50"/>
  <c r="P61" i="50" s="1"/>
  <c r="I60" i="50"/>
  <c r="F60" i="50"/>
  <c r="C60" i="50" s="1"/>
  <c r="P60" i="50" s="1"/>
  <c r="I59" i="50"/>
  <c r="F59" i="50"/>
  <c r="C59" i="50"/>
  <c r="P59" i="50" s="1"/>
  <c r="I58" i="50"/>
  <c r="F58" i="50"/>
  <c r="C58" i="50"/>
  <c r="P58" i="50" s="1"/>
  <c r="I57" i="50"/>
  <c r="I63" i="50" s="1"/>
  <c r="F57" i="50"/>
  <c r="F63" i="50" s="1"/>
  <c r="O55" i="50"/>
  <c r="N55" i="50"/>
  <c r="M55" i="50"/>
  <c r="L55" i="50"/>
  <c r="K55" i="50"/>
  <c r="F55" i="50"/>
  <c r="I54" i="50"/>
  <c r="F54" i="50"/>
  <c r="C54" i="50" s="1"/>
  <c r="P54" i="50" s="1"/>
  <c r="I53" i="50"/>
  <c r="I55" i="50" s="1"/>
  <c r="C55" i="50" s="1"/>
  <c r="F53" i="50"/>
  <c r="C53" i="50"/>
  <c r="P53" i="50" s="1"/>
  <c r="I50" i="50"/>
  <c r="F50" i="50"/>
  <c r="C50" i="50" s="1"/>
  <c r="P50" i="50" s="1"/>
  <c r="I49" i="50"/>
  <c r="F49" i="50"/>
  <c r="C49" i="50" s="1"/>
  <c r="P49" i="50" s="1"/>
  <c r="I48" i="50"/>
  <c r="F48" i="50"/>
  <c r="C48" i="50" s="1"/>
  <c r="I47" i="50"/>
  <c r="F47" i="50"/>
  <c r="C47" i="50" s="1"/>
  <c r="I46" i="50"/>
  <c r="F46" i="50"/>
  <c r="C46" i="50" s="1"/>
  <c r="I45" i="50"/>
  <c r="F45" i="50"/>
  <c r="C45" i="50" s="1"/>
  <c r="I44" i="50"/>
  <c r="F44" i="50"/>
  <c r="C44" i="50" s="1"/>
  <c r="I43" i="50"/>
  <c r="F43" i="50"/>
  <c r="C43" i="50"/>
  <c r="P43" i="50" s="1"/>
  <c r="O42" i="50"/>
  <c r="O51" i="50" s="1"/>
  <c r="N42" i="50"/>
  <c r="N51" i="50" s="1"/>
  <c r="M42" i="50"/>
  <c r="M51" i="50" s="1"/>
  <c r="L42" i="50"/>
  <c r="L51" i="50" s="1"/>
  <c r="K42" i="50"/>
  <c r="K51" i="50" s="1"/>
  <c r="H42" i="50"/>
  <c r="G42" i="50"/>
  <c r="I42" i="50" s="1"/>
  <c r="I51" i="50" s="1"/>
  <c r="E42" i="50"/>
  <c r="D42" i="50"/>
  <c r="F42" i="50" s="1"/>
  <c r="O40" i="50"/>
  <c r="M40" i="50"/>
  <c r="L40" i="50"/>
  <c r="I39" i="50"/>
  <c r="F39" i="50"/>
  <c r="C39" i="50" s="1"/>
  <c r="P39" i="50" s="1"/>
  <c r="I38" i="50"/>
  <c r="F38" i="50"/>
  <c r="C38" i="50" s="1"/>
  <c r="P38" i="50" s="1"/>
  <c r="I37" i="50"/>
  <c r="F37" i="50"/>
  <c r="C37" i="50"/>
  <c r="P37" i="50" s="1"/>
  <c r="O36" i="50"/>
  <c r="N36" i="50"/>
  <c r="N40" i="50" s="1"/>
  <c r="M36" i="50"/>
  <c r="L36" i="50"/>
  <c r="K36" i="50"/>
  <c r="K40" i="50" s="1"/>
  <c r="I36" i="50"/>
  <c r="I40" i="50" s="1"/>
  <c r="H36" i="50"/>
  <c r="G36" i="50"/>
  <c r="E36" i="50"/>
  <c r="D36" i="50"/>
  <c r="F36" i="50" s="1"/>
  <c r="N34" i="50"/>
  <c r="I33" i="50"/>
  <c r="F33" i="50"/>
  <c r="C33" i="50"/>
  <c r="P33" i="50" s="1"/>
  <c r="I32" i="50"/>
  <c r="F32" i="50"/>
  <c r="C32" i="50" s="1"/>
  <c r="P32" i="50" s="1"/>
  <c r="I31" i="50"/>
  <c r="F31" i="50"/>
  <c r="C31" i="50" s="1"/>
  <c r="P31" i="50" s="1"/>
  <c r="I30" i="50"/>
  <c r="F30" i="50"/>
  <c r="C30" i="50"/>
  <c r="P30" i="50" s="1"/>
  <c r="O29" i="50"/>
  <c r="O34" i="50" s="1"/>
  <c r="N29" i="50"/>
  <c r="M29" i="50"/>
  <c r="M34" i="50" s="1"/>
  <c r="L29" i="50"/>
  <c r="L34" i="50" s="1"/>
  <c r="K29" i="50"/>
  <c r="K34" i="50" s="1"/>
  <c r="I29" i="50"/>
  <c r="I34" i="50" s="1"/>
  <c r="H29" i="50"/>
  <c r="G29" i="50"/>
  <c r="E29" i="50"/>
  <c r="D29" i="50"/>
  <c r="F29" i="50" s="1"/>
  <c r="O27" i="50"/>
  <c r="K27" i="50"/>
  <c r="I26" i="50"/>
  <c r="F26" i="50"/>
  <c r="C26" i="50" s="1"/>
  <c r="P26" i="50" s="1"/>
  <c r="P25" i="50"/>
  <c r="I25" i="50"/>
  <c r="F25" i="50"/>
  <c r="C25" i="50"/>
  <c r="I24" i="50"/>
  <c r="C24" i="50" s="1"/>
  <c r="P24" i="50" s="1"/>
  <c r="F24" i="50"/>
  <c r="I23" i="50"/>
  <c r="F23" i="50"/>
  <c r="C23" i="50" s="1"/>
  <c r="P23" i="50" s="1"/>
  <c r="P22" i="50"/>
  <c r="I22" i="50"/>
  <c r="F22" i="50"/>
  <c r="C22" i="50"/>
  <c r="I21" i="50"/>
  <c r="C21" i="50" s="1"/>
  <c r="P21" i="50" s="1"/>
  <c r="F21" i="50"/>
  <c r="I20" i="50"/>
  <c r="F20" i="50"/>
  <c r="C20" i="50" s="1"/>
  <c r="P20" i="50" s="1"/>
  <c r="O19" i="50"/>
  <c r="N19" i="50"/>
  <c r="N27" i="50" s="1"/>
  <c r="M19" i="50"/>
  <c r="M27" i="50" s="1"/>
  <c r="L19" i="50"/>
  <c r="L27" i="50" s="1"/>
  <c r="K19" i="50"/>
  <c r="H19" i="50"/>
  <c r="I19" i="50" s="1"/>
  <c r="I27" i="50" s="1"/>
  <c r="G19" i="50"/>
  <c r="E19" i="50"/>
  <c r="F19" i="50" s="1"/>
  <c r="D19" i="50"/>
  <c r="K17" i="50"/>
  <c r="I16" i="50"/>
  <c r="F16" i="50"/>
  <c r="C16" i="50"/>
  <c r="P16" i="50" s="1"/>
  <c r="I15" i="50"/>
  <c r="F15" i="50"/>
  <c r="C15" i="50"/>
  <c r="P15" i="50" s="1"/>
  <c r="I14" i="50"/>
  <c r="F14" i="50"/>
  <c r="C14" i="50" s="1"/>
  <c r="P14" i="50" s="1"/>
  <c r="I13" i="50"/>
  <c r="F13" i="50"/>
  <c r="C13" i="50"/>
  <c r="P13" i="50" s="1"/>
  <c r="I12" i="50"/>
  <c r="F12" i="50"/>
  <c r="C12" i="50"/>
  <c r="P12" i="50" s="1"/>
  <c r="I11" i="50"/>
  <c r="F11" i="50"/>
  <c r="C11" i="50" s="1"/>
  <c r="P11" i="50" s="1"/>
  <c r="I10" i="50"/>
  <c r="F10" i="50"/>
  <c r="C10" i="50"/>
  <c r="P10" i="50" s="1"/>
  <c r="O9" i="50"/>
  <c r="O17" i="50" s="1"/>
  <c r="N9" i="50"/>
  <c r="N17" i="50" s="1"/>
  <c r="N67" i="50" s="1"/>
  <c r="M9" i="50"/>
  <c r="M17" i="50" s="1"/>
  <c r="L9" i="50"/>
  <c r="L17" i="50" s="1"/>
  <c r="L67" i="50" s="1"/>
  <c r="K9" i="50"/>
  <c r="H9" i="50"/>
  <c r="G9" i="50"/>
  <c r="I9" i="50" s="1"/>
  <c r="I17" i="50" s="1"/>
  <c r="E9" i="50"/>
  <c r="D9" i="50"/>
  <c r="F9" i="50" s="1"/>
  <c r="P8" i="50"/>
  <c r="E85" i="47"/>
  <c r="C83" i="47"/>
  <c r="H82" i="47"/>
  <c r="G82" i="47"/>
  <c r="F82" i="47"/>
  <c r="E82" i="47"/>
  <c r="D82" i="47"/>
  <c r="C82" i="47" s="1"/>
  <c r="H81" i="47"/>
  <c r="H85" i="47" s="1"/>
  <c r="G81" i="47"/>
  <c r="G85" i="47" s="1"/>
  <c r="F81" i="47"/>
  <c r="F85" i="47" s="1"/>
  <c r="E81" i="47"/>
  <c r="D81" i="47"/>
  <c r="D85" i="47" s="1"/>
  <c r="H80" i="47"/>
  <c r="G80" i="47"/>
  <c r="F80" i="47"/>
  <c r="E80" i="47"/>
  <c r="E79" i="47" s="1"/>
  <c r="D80" i="47"/>
  <c r="C80" i="47" s="1"/>
  <c r="H79" i="47"/>
  <c r="G79" i="47"/>
  <c r="F79" i="47"/>
  <c r="P69" i="47"/>
  <c r="P68" i="47"/>
  <c r="O66" i="47"/>
  <c r="N66" i="47"/>
  <c r="M66" i="47"/>
  <c r="L66" i="47"/>
  <c r="K66" i="47"/>
  <c r="I65" i="47"/>
  <c r="I66" i="47" s="1"/>
  <c r="F65" i="47"/>
  <c r="F66" i="47" s="1"/>
  <c r="C65" i="47"/>
  <c r="P65" i="47" s="1"/>
  <c r="O63" i="47"/>
  <c r="N63" i="47"/>
  <c r="M63" i="47"/>
  <c r="L63" i="47"/>
  <c r="K63" i="47"/>
  <c r="I62" i="47"/>
  <c r="F62" i="47"/>
  <c r="C62" i="47"/>
  <c r="P62" i="47" s="1"/>
  <c r="I61" i="47"/>
  <c r="F61" i="47"/>
  <c r="C61" i="47" s="1"/>
  <c r="P61" i="47" s="1"/>
  <c r="I60" i="47"/>
  <c r="F60" i="47"/>
  <c r="C60" i="47" s="1"/>
  <c r="P60" i="47" s="1"/>
  <c r="I59" i="47"/>
  <c r="F59" i="47"/>
  <c r="C59" i="47"/>
  <c r="P59" i="47" s="1"/>
  <c r="I58" i="47"/>
  <c r="F58" i="47"/>
  <c r="C58" i="47" s="1"/>
  <c r="P58" i="47" s="1"/>
  <c r="I57" i="47"/>
  <c r="I63" i="47" s="1"/>
  <c r="F57" i="47"/>
  <c r="F63" i="47" s="1"/>
  <c r="C63" i="47" s="1"/>
  <c r="O55" i="47"/>
  <c r="N55" i="47"/>
  <c r="M55" i="47"/>
  <c r="L55" i="47"/>
  <c r="K55" i="47"/>
  <c r="I55" i="47"/>
  <c r="F55" i="47"/>
  <c r="C55" i="47" s="1"/>
  <c r="I54" i="47"/>
  <c r="F54" i="47"/>
  <c r="C54" i="47" s="1"/>
  <c r="P54" i="47" s="1"/>
  <c r="I53" i="47"/>
  <c r="F53" i="47"/>
  <c r="C53" i="47"/>
  <c r="P53" i="47" s="1"/>
  <c r="I50" i="47"/>
  <c r="F50" i="47"/>
  <c r="C50" i="47" s="1"/>
  <c r="P50" i="47" s="1"/>
  <c r="I49" i="47"/>
  <c r="F49" i="47"/>
  <c r="C49" i="47" s="1"/>
  <c r="P49" i="47" s="1"/>
  <c r="I48" i="47"/>
  <c r="F48" i="47"/>
  <c r="C48" i="47" s="1"/>
  <c r="I47" i="47"/>
  <c r="F47" i="47"/>
  <c r="C47" i="47"/>
  <c r="I46" i="47"/>
  <c r="C46" i="47" s="1"/>
  <c r="F46" i="47"/>
  <c r="I45" i="47"/>
  <c r="F45" i="47"/>
  <c r="C45" i="47" s="1"/>
  <c r="I44" i="47"/>
  <c r="F44" i="47"/>
  <c r="C44" i="47" s="1"/>
  <c r="I43" i="47"/>
  <c r="F43" i="47"/>
  <c r="C43" i="47"/>
  <c r="P43" i="47" s="1"/>
  <c r="O42" i="47"/>
  <c r="O51" i="47" s="1"/>
  <c r="N42" i="47"/>
  <c r="N51" i="47" s="1"/>
  <c r="M42" i="47"/>
  <c r="M51" i="47" s="1"/>
  <c r="L42" i="47"/>
  <c r="L51" i="47" s="1"/>
  <c r="K42" i="47"/>
  <c r="K51" i="47" s="1"/>
  <c r="H42" i="47"/>
  <c r="G42" i="47"/>
  <c r="I42" i="47" s="1"/>
  <c r="I51" i="47" s="1"/>
  <c r="E42" i="47"/>
  <c r="D42" i="47"/>
  <c r="F42" i="47" s="1"/>
  <c r="O40" i="47"/>
  <c r="M40" i="47"/>
  <c r="I39" i="47"/>
  <c r="F39" i="47"/>
  <c r="C39" i="47" s="1"/>
  <c r="P39" i="47" s="1"/>
  <c r="I38" i="47"/>
  <c r="F38" i="47"/>
  <c r="C38" i="47" s="1"/>
  <c r="P38" i="47" s="1"/>
  <c r="I37" i="47"/>
  <c r="F37" i="47"/>
  <c r="C37" i="47"/>
  <c r="P37" i="47" s="1"/>
  <c r="O36" i="47"/>
  <c r="N36" i="47"/>
  <c r="N40" i="47" s="1"/>
  <c r="M36" i="47"/>
  <c r="L36" i="47"/>
  <c r="L40" i="47" s="1"/>
  <c r="K36" i="47"/>
  <c r="K40" i="47" s="1"/>
  <c r="I36" i="47"/>
  <c r="I40" i="47" s="1"/>
  <c r="H36" i="47"/>
  <c r="G36" i="47"/>
  <c r="E36" i="47"/>
  <c r="D36" i="47"/>
  <c r="F36" i="47" s="1"/>
  <c r="N34" i="47"/>
  <c r="I33" i="47"/>
  <c r="F33" i="47"/>
  <c r="C33" i="47" s="1"/>
  <c r="P33" i="47" s="1"/>
  <c r="I32" i="47"/>
  <c r="C32" i="47" s="1"/>
  <c r="P32" i="47" s="1"/>
  <c r="F32" i="47"/>
  <c r="I31" i="47"/>
  <c r="F31" i="47"/>
  <c r="C31" i="47" s="1"/>
  <c r="P31" i="47" s="1"/>
  <c r="I30" i="47"/>
  <c r="F30" i="47"/>
  <c r="C30" i="47" s="1"/>
  <c r="P30" i="47" s="1"/>
  <c r="O29" i="47"/>
  <c r="O34" i="47" s="1"/>
  <c r="N29" i="47"/>
  <c r="M29" i="47"/>
  <c r="M34" i="47" s="1"/>
  <c r="L29" i="47"/>
  <c r="L34" i="47" s="1"/>
  <c r="K29" i="47"/>
  <c r="K34" i="47" s="1"/>
  <c r="H29" i="47"/>
  <c r="G29" i="47"/>
  <c r="I29" i="47" s="1"/>
  <c r="I34" i="47" s="1"/>
  <c r="E29" i="47"/>
  <c r="D29" i="47"/>
  <c r="F29" i="47" s="1"/>
  <c r="O27" i="47"/>
  <c r="K27" i="47"/>
  <c r="I26" i="47"/>
  <c r="F26" i="47"/>
  <c r="C26" i="47"/>
  <c r="P26" i="47" s="1"/>
  <c r="P25" i="47"/>
  <c r="I25" i="47"/>
  <c r="F25" i="47"/>
  <c r="C25" i="47"/>
  <c r="P24" i="47"/>
  <c r="I24" i="47"/>
  <c r="F24" i="47"/>
  <c r="C24" i="47"/>
  <c r="I23" i="47"/>
  <c r="F23" i="47"/>
  <c r="C23" i="47"/>
  <c r="P23" i="47" s="1"/>
  <c r="P22" i="47"/>
  <c r="I22" i="47"/>
  <c r="F22" i="47"/>
  <c r="C22" i="47"/>
  <c r="P21" i="47"/>
  <c r="I21" i="47"/>
  <c r="F21" i="47"/>
  <c r="C21" i="47"/>
  <c r="I20" i="47"/>
  <c r="F20" i="47"/>
  <c r="C20" i="47"/>
  <c r="P20" i="47" s="1"/>
  <c r="O19" i="47"/>
  <c r="N19" i="47"/>
  <c r="N27" i="47" s="1"/>
  <c r="M19" i="47"/>
  <c r="M27" i="47" s="1"/>
  <c r="L19" i="47"/>
  <c r="L27" i="47" s="1"/>
  <c r="K19" i="47"/>
  <c r="H19" i="47"/>
  <c r="G19" i="47"/>
  <c r="I19" i="47" s="1"/>
  <c r="I27" i="47" s="1"/>
  <c r="E19" i="47"/>
  <c r="D19" i="47"/>
  <c r="F19" i="47" s="1"/>
  <c r="L17" i="47"/>
  <c r="I16" i="47"/>
  <c r="F16" i="47"/>
  <c r="C16" i="47"/>
  <c r="P16" i="47" s="1"/>
  <c r="I15" i="47"/>
  <c r="F15" i="47"/>
  <c r="C15" i="47"/>
  <c r="P15" i="47" s="1"/>
  <c r="I14" i="47"/>
  <c r="F14" i="47"/>
  <c r="C14" i="47" s="1"/>
  <c r="P14" i="47" s="1"/>
  <c r="I13" i="47"/>
  <c r="F13" i="47"/>
  <c r="C13" i="47"/>
  <c r="P13" i="47" s="1"/>
  <c r="I12" i="47"/>
  <c r="F12" i="47"/>
  <c r="C12" i="47"/>
  <c r="P12" i="47" s="1"/>
  <c r="I11" i="47"/>
  <c r="F11" i="47"/>
  <c r="C11" i="47" s="1"/>
  <c r="P11" i="47" s="1"/>
  <c r="I10" i="47"/>
  <c r="F10" i="47"/>
  <c r="C10" i="47"/>
  <c r="P10" i="47" s="1"/>
  <c r="O9" i="47"/>
  <c r="O17" i="47" s="1"/>
  <c r="O67" i="47" s="1"/>
  <c r="N9" i="47"/>
  <c r="N17" i="47" s="1"/>
  <c r="N67" i="47" s="1"/>
  <c r="M9" i="47"/>
  <c r="M17" i="47" s="1"/>
  <c r="M67" i="47" s="1"/>
  <c r="L9" i="47"/>
  <c r="K9" i="47"/>
  <c r="K17" i="47" s="1"/>
  <c r="H9" i="47"/>
  <c r="G9" i="47"/>
  <c r="I9" i="47" s="1"/>
  <c r="I17" i="47" s="1"/>
  <c r="E9" i="47"/>
  <c r="D9" i="47"/>
  <c r="F9" i="47" s="1"/>
  <c r="P8" i="47"/>
  <c r="F85" i="46"/>
  <c r="D85" i="46"/>
  <c r="C83" i="46"/>
  <c r="H82" i="46"/>
  <c r="G82" i="46"/>
  <c r="F82" i="46"/>
  <c r="E82" i="46"/>
  <c r="C82" i="46" s="1"/>
  <c r="D82" i="46"/>
  <c r="H81" i="46"/>
  <c r="H85" i="46" s="1"/>
  <c r="G81" i="46"/>
  <c r="G85" i="46" s="1"/>
  <c r="F81" i="46"/>
  <c r="E81" i="46"/>
  <c r="E85" i="46" s="1"/>
  <c r="D81" i="46"/>
  <c r="C81" i="46" s="1"/>
  <c r="H80" i="46"/>
  <c r="G80" i="46"/>
  <c r="F80" i="46"/>
  <c r="F79" i="46" s="1"/>
  <c r="E80" i="46"/>
  <c r="C80" i="46" s="1"/>
  <c r="D80" i="46"/>
  <c r="D79" i="46" s="1"/>
  <c r="H79" i="46"/>
  <c r="G79" i="46"/>
  <c r="P69" i="46"/>
  <c r="P68" i="46"/>
  <c r="O66" i="46"/>
  <c r="N66" i="46"/>
  <c r="M66" i="46"/>
  <c r="L66" i="46"/>
  <c r="K66" i="46"/>
  <c r="I65" i="46"/>
  <c r="I66" i="46" s="1"/>
  <c r="F65" i="46"/>
  <c r="F66" i="46" s="1"/>
  <c r="C66" i="46" s="1"/>
  <c r="P66" i="46" s="1"/>
  <c r="O63" i="46"/>
  <c r="N63" i="46"/>
  <c r="M63" i="46"/>
  <c r="L63" i="46"/>
  <c r="K63" i="46"/>
  <c r="I62" i="46"/>
  <c r="F62" i="46"/>
  <c r="C62" i="46" s="1"/>
  <c r="P62" i="46" s="1"/>
  <c r="I61" i="46"/>
  <c r="F61" i="46"/>
  <c r="C61" i="46" s="1"/>
  <c r="P61" i="46" s="1"/>
  <c r="P60" i="46"/>
  <c r="I60" i="46"/>
  <c r="F60" i="46"/>
  <c r="C60" i="46"/>
  <c r="I59" i="46"/>
  <c r="F59" i="46"/>
  <c r="C59" i="46" s="1"/>
  <c r="P59" i="46" s="1"/>
  <c r="I58" i="46"/>
  <c r="F58" i="46"/>
  <c r="C58" i="46" s="1"/>
  <c r="P58" i="46" s="1"/>
  <c r="P57" i="46"/>
  <c r="I57" i="46"/>
  <c r="I63" i="46" s="1"/>
  <c r="F57" i="46"/>
  <c r="F63" i="46" s="1"/>
  <c r="C63" i="46" s="1"/>
  <c r="C57" i="46"/>
  <c r="O55" i="46"/>
  <c r="N55" i="46"/>
  <c r="M55" i="46"/>
  <c r="L55" i="46"/>
  <c r="K55" i="46"/>
  <c r="I55" i="46"/>
  <c r="P54" i="46"/>
  <c r="I54" i="46"/>
  <c r="F54" i="46"/>
  <c r="C54" i="46"/>
  <c r="I53" i="46"/>
  <c r="F53" i="46"/>
  <c r="F55" i="46" s="1"/>
  <c r="C55" i="46" s="1"/>
  <c r="I50" i="46"/>
  <c r="C50" i="46" s="1"/>
  <c r="P50" i="46" s="1"/>
  <c r="F50" i="46"/>
  <c r="I49" i="46"/>
  <c r="F49" i="46"/>
  <c r="C49" i="46"/>
  <c r="P49" i="46" s="1"/>
  <c r="I48" i="46"/>
  <c r="F48" i="46"/>
  <c r="C48" i="46"/>
  <c r="I47" i="46"/>
  <c r="F47" i="46"/>
  <c r="C47" i="46"/>
  <c r="I46" i="46"/>
  <c r="F46" i="46"/>
  <c r="C46" i="46"/>
  <c r="I45" i="46"/>
  <c r="F45" i="46"/>
  <c r="C45" i="46"/>
  <c r="I44" i="46"/>
  <c r="F44" i="46"/>
  <c r="C44" i="46"/>
  <c r="I43" i="46"/>
  <c r="F43" i="46"/>
  <c r="C43" i="46" s="1"/>
  <c r="P43" i="46" s="1"/>
  <c r="O42" i="46"/>
  <c r="O51" i="46" s="1"/>
  <c r="N42" i="46"/>
  <c r="N51" i="46" s="1"/>
  <c r="M42" i="46"/>
  <c r="M51" i="46" s="1"/>
  <c r="L42" i="46"/>
  <c r="L51" i="46" s="1"/>
  <c r="K42" i="46"/>
  <c r="K51" i="46" s="1"/>
  <c r="H42" i="46"/>
  <c r="G42" i="46"/>
  <c r="I42" i="46" s="1"/>
  <c r="I51" i="46" s="1"/>
  <c r="E42" i="46"/>
  <c r="F42" i="46" s="1"/>
  <c r="D42" i="46"/>
  <c r="N40" i="46"/>
  <c r="M40" i="46"/>
  <c r="L40" i="46"/>
  <c r="I39" i="46"/>
  <c r="C39" i="46" s="1"/>
  <c r="P39" i="46" s="1"/>
  <c r="F39" i="46"/>
  <c r="I38" i="46"/>
  <c r="F38" i="46"/>
  <c r="C38" i="46"/>
  <c r="P38" i="46" s="1"/>
  <c r="I37" i="46"/>
  <c r="F37" i="46"/>
  <c r="C37" i="46"/>
  <c r="P37" i="46" s="1"/>
  <c r="O36" i="46"/>
  <c r="O40" i="46" s="1"/>
  <c r="N36" i="46"/>
  <c r="M36" i="46"/>
  <c r="L36" i="46"/>
  <c r="K36" i="46"/>
  <c r="K40" i="46" s="1"/>
  <c r="H36" i="46"/>
  <c r="I36" i="46" s="1"/>
  <c r="I40" i="46" s="1"/>
  <c r="G36" i="46"/>
  <c r="E36" i="46"/>
  <c r="D36" i="46"/>
  <c r="F36" i="46" s="1"/>
  <c r="O34" i="46"/>
  <c r="I33" i="46"/>
  <c r="F33" i="46"/>
  <c r="C33" i="46"/>
  <c r="P33" i="46" s="1"/>
  <c r="P32" i="46"/>
  <c r="I32" i="46"/>
  <c r="F32" i="46"/>
  <c r="C32" i="46"/>
  <c r="I31" i="46"/>
  <c r="F31" i="46"/>
  <c r="C31" i="46" s="1"/>
  <c r="P31" i="46" s="1"/>
  <c r="I30" i="46"/>
  <c r="F30" i="46"/>
  <c r="C30" i="46"/>
  <c r="P30" i="46" s="1"/>
  <c r="O29" i="46"/>
  <c r="N29" i="46"/>
  <c r="N34" i="46" s="1"/>
  <c r="M29" i="46"/>
  <c r="M34" i="46" s="1"/>
  <c r="L29" i="46"/>
  <c r="L34" i="46" s="1"/>
  <c r="K29" i="46"/>
  <c r="K34" i="46" s="1"/>
  <c r="I29" i="46"/>
  <c r="I34" i="46" s="1"/>
  <c r="H29" i="46"/>
  <c r="G29" i="46"/>
  <c r="E29" i="46"/>
  <c r="D29" i="46"/>
  <c r="F29" i="46" s="1"/>
  <c r="I26" i="46"/>
  <c r="F26" i="46"/>
  <c r="C26" i="46"/>
  <c r="P26" i="46" s="1"/>
  <c r="I25" i="46"/>
  <c r="F25" i="46"/>
  <c r="C25" i="46" s="1"/>
  <c r="P25" i="46" s="1"/>
  <c r="I24" i="46"/>
  <c r="F24" i="46"/>
  <c r="C24" i="46" s="1"/>
  <c r="P24" i="46" s="1"/>
  <c r="I23" i="46"/>
  <c r="F23" i="46"/>
  <c r="C23" i="46"/>
  <c r="P23" i="46" s="1"/>
  <c r="I22" i="46"/>
  <c r="F22" i="46"/>
  <c r="C22" i="46"/>
  <c r="P22" i="46" s="1"/>
  <c r="I21" i="46"/>
  <c r="F21" i="46"/>
  <c r="C21" i="46" s="1"/>
  <c r="P21" i="46" s="1"/>
  <c r="I20" i="46"/>
  <c r="F20" i="46"/>
  <c r="C20" i="46"/>
  <c r="P20" i="46" s="1"/>
  <c r="O19" i="46"/>
  <c r="O27" i="46" s="1"/>
  <c r="N19" i="46"/>
  <c r="N27" i="46" s="1"/>
  <c r="M19" i="46"/>
  <c r="M27" i="46" s="1"/>
  <c r="L19" i="46"/>
  <c r="L27" i="46" s="1"/>
  <c r="K19" i="46"/>
  <c r="K27" i="46" s="1"/>
  <c r="H19" i="46"/>
  <c r="G19" i="46"/>
  <c r="I19" i="46" s="1"/>
  <c r="I27" i="46" s="1"/>
  <c r="E19" i="46"/>
  <c r="D19" i="46"/>
  <c r="F19" i="46" s="1"/>
  <c r="K17" i="46"/>
  <c r="I16" i="46"/>
  <c r="F16" i="46"/>
  <c r="C16" i="46" s="1"/>
  <c r="P16" i="46" s="1"/>
  <c r="I15" i="46"/>
  <c r="F15" i="46"/>
  <c r="C15" i="46"/>
  <c r="P15" i="46" s="1"/>
  <c r="P14" i="46"/>
  <c r="I14" i="46"/>
  <c r="F14" i="46"/>
  <c r="C14" i="46"/>
  <c r="I13" i="46"/>
  <c r="F13" i="46"/>
  <c r="C13" i="46" s="1"/>
  <c r="P13" i="46" s="1"/>
  <c r="I12" i="46"/>
  <c r="F12" i="46"/>
  <c r="C12" i="46"/>
  <c r="P12" i="46" s="1"/>
  <c r="P11" i="46"/>
  <c r="I11" i="46"/>
  <c r="F11" i="46"/>
  <c r="C11" i="46"/>
  <c r="I10" i="46"/>
  <c r="F10" i="46"/>
  <c r="C10" i="46" s="1"/>
  <c r="P10" i="46" s="1"/>
  <c r="O9" i="46"/>
  <c r="O17" i="46" s="1"/>
  <c r="O67" i="46" s="1"/>
  <c r="N9" i="46"/>
  <c r="N17" i="46" s="1"/>
  <c r="M9" i="46"/>
  <c r="M17" i="46" s="1"/>
  <c r="L9" i="46"/>
  <c r="L17" i="46" s="1"/>
  <c r="K9" i="46"/>
  <c r="H9" i="46"/>
  <c r="G9" i="46"/>
  <c r="I9" i="46" s="1"/>
  <c r="I17" i="46" s="1"/>
  <c r="E9" i="46"/>
  <c r="F9" i="46" s="1"/>
  <c r="D9" i="46"/>
  <c r="P8" i="46"/>
  <c r="C6" i="35"/>
  <c r="D6" i="35"/>
  <c r="E6" i="35"/>
  <c r="F6" i="35"/>
  <c r="G6" i="35"/>
  <c r="H6" i="35"/>
  <c r="I6" i="35"/>
  <c r="J6" i="35"/>
  <c r="K6" i="35"/>
  <c r="L6" i="35"/>
  <c r="B9" i="35"/>
  <c r="B10" i="35"/>
  <c r="B11" i="35"/>
  <c r="B12" i="35"/>
  <c r="B13" i="35"/>
  <c r="B14" i="35"/>
  <c r="B15" i="35"/>
  <c r="B16" i="35"/>
  <c r="B17" i="35"/>
  <c r="B18" i="35"/>
  <c r="B19" i="35"/>
  <c r="B20" i="35"/>
  <c r="B21" i="35"/>
  <c r="B22" i="35"/>
  <c r="B23" i="35"/>
  <c r="B24" i="35"/>
  <c r="C25" i="35"/>
  <c r="D25" i="35"/>
  <c r="E25" i="35"/>
  <c r="F25" i="35"/>
  <c r="G25" i="35"/>
  <c r="H25" i="35"/>
  <c r="I25" i="35"/>
  <c r="J25" i="35"/>
  <c r="K25" i="35"/>
  <c r="L25" i="35"/>
  <c r="B27" i="35"/>
  <c r="B28" i="35"/>
  <c r="B29" i="35"/>
  <c r="B30" i="35"/>
  <c r="B31" i="35"/>
  <c r="B32" i="35"/>
  <c r="B33" i="35"/>
  <c r="B34" i="35"/>
  <c r="B35" i="35"/>
  <c r="B36" i="35"/>
  <c r="B37" i="35"/>
  <c r="B38" i="35"/>
  <c r="B39" i="35"/>
  <c r="B40" i="35"/>
  <c r="B41" i="35"/>
  <c r="C42" i="35"/>
  <c r="D42" i="35"/>
  <c r="E42" i="35"/>
  <c r="F42" i="35"/>
  <c r="F43" i="35" s="1"/>
  <c r="G42" i="35"/>
  <c r="H42" i="35"/>
  <c r="I42" i="35"/>
  <c r="J42" i="35"/>
  <c r="J43" i="35" s="1"/>
  <c r="K42" i="35"/>
  <c r="L42" i="35"/>
  <c r="B53" i="35"/>
  <c r="B54" i="35"/>
  <c r="B55" i="35"/>
  <c r="B56" i="35"/>
  <c r="B57" i="35"/>
  <c r="B58" i="35"/>
  <c r="B59" i="35"/>
  <c r="B60" i="35"/>
  <c r="B61" i="35"/>
  <c r="B62" i="35"/>
  <c r="B63" i="35"/>
  <c r="B64" i="35"/>
  <c r="B65" i="35"/>
  <c r="B66" i="35"/>
  <c r="B67" i="35"/>
  <c r="B68" i="35"/>
  <c r="C69" i="35"/>
  <c r="D69" i="35"/>
  <c r="D119" i="35" s="1"/>
  <c r="E69" i="35"/>
  <c r="F69" i="35"/>
  <c r="G69" i="35"/>
  <c r="H69" i="35"/>
  <c r="H119" i="35" s="1"/>
  <c r="I69" i="35"/>
  <c r="I119" i="35" s="1"/>
  <c r="J69" i="35"/>
  <c r="K69" i="35"/>
  <c r="L69" i="35"/>
  <c r="B71" i="35"/>
  <c r="B72" i="35"/>
  <c r="B73" i="35"/>
  <c r="B74" i="35"/>
  <c r="B75" i="35"/>
  <c r="B76" i="35"/>
  <c r="B77" i="35"/>
  <c r="B78" i="35"/>
  <c r="B79" i="35"/>
  <c r="B80" i="35"/>
  <c r="B81" i="35"/>
  <c r="B82" i="35"/>
  <c r="B83" i="35"/>
  <c r="B84" i="35"/>
  <c r="B85" i="35"/>
  <c r="C86" i="35"/>
  <c r="D86" i="35"/>
  <c r="E86" i="35"/>
  <c r="F86" i="35"/>
  <c r="G86" i="35"/>
  <c r="H86" i="35"/>
  <c r="I86" i="35"/>
  <c r="J86" i="35"/>
  <c r="K86" i="35"/>
  <c r="L86" i="35"/>
  <c r="A93" i="35"/>
  <c r="C93" i="35"/>
  <c r="C97" i="35" s="1"/>
  <c r="D93" i="35"/>
  <c r="D97" i="35" s="1"/>
  <c r="E93" i="35"/>
  <c r="E97" i="35" s="1"/>
  <c r="F93" i="35"/>
  <c r="F97" i="35" s="1"/>
  <c r="G93" i="35"/>
  <c r="G97" i="35" s="1"/>
  <c r="A94" i="35"/>
  <c r="B94" i="35"/>
  <c r="A95" i="35"/>
  <c r="B95" i="35"/>
  <c r="A96" i="35"/>
  <c r="B96" i="35"/>
  <c r="B100" i="35"/>
  <c r="B101" i="35"/>
  <c r="C102" i="35"/>
  <c r="D102" i="35"/>
  <c r="E102" i="35"/>
  <c r="F102" i="35"/>
  <c r="G102" i="35"/>
  <c r="H102" i="35"/>
  <c r="H107" i="35" s="1"/>
  <c r="H108" i="35" s="1"/>
  <c r="I102" i="35"/>
  <c r="J102" i="35"/>
  <c r="J107" i="35" s="1"/>
  <c r="J108" i="35" s="1"/>
  <c r="K102" i="35"/>
  <c r="K107" i="35" s="1"/>
  <c r="K108" i="35" s="1"/>
  <c r="L102" i="35"/>
  <c r="L107" i="35" s="1"/>
  <c r="L108" i="35" s="1"/>
  <c r="C105" i="35"/>
  <c r="D105" i="35"/>
  <c r="D106" i="35" s="1"/>
  <c r="E105" i="35"/>
  <c r="E106" i="35" s="1"/>
  <c r="F105" i="35"/>
  <c r="F106" i="35" s="1"/>
  <c r="G105" i="35"/>
  <c r="G106" i="35" s="1"/>
  <c r="C117" i="35"/>
  <c r="D117" i="35"/>
  <c r="E117" i="35"/>
  <c r="F117" i="35"/>
  <c r="G117" i="35"/>
  <c r="H117" i="35"/>
  <c r="I117" i="35"/>
  <c r="J117" i="35"/>
  <c r="K117" i="35"/>
  <c r="L117" i="35"/>
  <c r="C119" i="35"/>
  <c r="J119" i="35"/>
  <c r="C120" i="35"/>
  <c r="D120" i="35"/>
  <c r="E120" i="35"/>
  <c r="F120" i="35"/>
  <c r="G120" i="35"/>
  <c r="H120" i="35"/>
  <c r="I120" i="35"/>
  <c r="J120" i="35"/>
  <c r="K120" i="35"/>
  <c r="L120" i="35"/>
  <c r="C158" i="35"/>
  <c r="E158" i="35" s="1"/>
  <c r="B166" i="35"/>
  <c r="C135" i="35" s="1"/>
  <c r="E135" i="35" s="1"/>
  <c r="E166" i="35" s="1"/>
  <c r="I60" i="7"/>
  <c r="I61" i="7"/>
  <c r="I62" i="7"/>
  <c r="O67" i="7"/>
  <c r="N67" i="7"/>
  <c r="M67" i="7"/>
  <c r="L67" i="7"/>
  <c r="K67" i="7"/>
  <c r="I67" i="7"/>
  <c r="F67" i="7"/>
  <c r="C54" i="7"/>
  <c r="P54" i="7" s="1"/>
  <c r="C67" i="7"/>
  <c r="O42" i="7"/>
  <c r="N42" i="7"/>
  <c r="M42" i="7"/>
  <c r="L42" i="7"/>
  <c r="K42" i="7"/>
  <c r="H42" i="7"/>
  <c r="G42" i="7"/>
  <c r="E42" i="7"/>
  <c r="D42" i="7"/>
  <c r="F44" i="7"/>
  <c r="C44" i="7" s="1"/>
  <c r="I44" i="7"/>
  <c r="F45" i="7"/>
  <c r="C45" i="7" s="1"/>
  <c r="I45" i="7"/>
  <c r="F46" i="7"/>
  <c r="C46" i="7" s="1"/>
  <c r="I46" i="7"/>
  <c r="F47" i="7"/>
  <c r="C47" i="7" s="1"/>
  <c r="I47" i="7"/>
  <c r="F48" i="7"/>
  <c r="C48" i="7" s="1"/>
  <c r="I48" i="7"/>
  <c r="F49" i="7"/>
  <c r="C49" i="7" s="1"/>
  <c r="I49" i="7"/>
  <c r="K66" i="7"/>
  <c r="L66" i="7"/>
  <c r="M66" i="7"/>
  <c r="N66" i="7"/>
  <c r="O66" i="7"/>
  <c r="O63" i="7"/>
  <c r="N63" i="7"/>
  <c r="M63" i="7"/>
  <c r="L63" i="7"/>
  <c r="K63" i="7"/>
  <c r="F62" i="7"/>
  <c r="F61" i="7"/>
  <c r="F60" i="7"/>
  <c r="I59" i="7"/>
  <c r="F59" i="7"/>
  <c r="I58" i="7"/>
  <c r="F58" i="7"/>
  <c r="I57" i="7"/>
  <c r="F57" i="7"/>
  <c r="O55" i="7"/>
  <c r="N55" i="7"/>
  <c r="M55" i="7"/>
  <c r="L55" i="7"/>
  <c r="K55" i="7"/>
  <c r="I54" i="7"/>
  <c r="F54" i="7"/>
  <c r="I53" i="7"/>
  <c r="F53" i="7"/>
  <c r="C53" i="7"/>
  <c r="P53" i="7" s="1"/>
  <c r="K63" i="54"/>
  <c r="I62" i="54"/>
  <c r="F62" i="54"/>
  <c r="I61" i="54"/>
  <c r="I60" i="54"/>
  <c r="F60" i="54"/>
  <c r="I59" i="54"/>
  <c r="F59" i="54"/>
  <c r="C59" i="54" s="1"/>
  <c r="P59" i="54" s="1"/>
  <c r="N55" i="54"/>
  <c r="L55" i="54"/>
  <c r="I54" i="54"/>
  <c r="F54" i="54"/>
  <c r="I53" i="54"/>
  <c r="F53" i="54"/>
  <c r="D45" i="54"/>
  <c r="E45" i="54"/>
  <c r="D46" i="54"/>
  <c r="E46" i="54"/>
  <c r="D47" i="54"/>
  <c r="E47" i="54"/>
  <c r="D48" i="54"/>
  <c r="E48" i="54"/>
  <c r="D49" i="54"/>
  <c r="E49" i="54"/>
  <c r="O55" i="54" l="1"/>
  <c r="C58" i="54"/>
  <c r="P58" i="54" s="1"/>
  <c r="C62" i="54"/>
  <c r="P62" i="54" s="1"/>
  <c r="C61" i="54"/>
  <c r="P61" i="54" s="1"/>
  <c r="C57" i="54"/>
  <c r="P57" i="54" s="1"/>
  <c r="C60" i="54"/>
  <c r="P60" i="54" s="1"/>
  <c r="F40" i="51"/>
  <c r="C40" i="51" s="1"/>
  <c r="C36" i="51"/>
  <c r="P36" i="51" s="1"/>
  <c r="O67" i="51"/>
  <c r="F34" i="51"/>
  <c r="C34" i="51" s="1"/>
  <c r="C29" i="51"/>
  <c r="P29" i="51" s="1"/>
  <c r="C9" i="51"/>
  <c r="P9" i="51" s="1"/>
  <c r="F17" i="51"/>
  <c r="I67" i="51"/>
  <c r="M67" i="51"/>
  <c r="C42" i="51"/>
  <c r="P42" i="51" s="1"/>
  <c r="F51" i="51"/>
  <c r="C51" i="51" s="1"/>
  <c r="P51" i="51" s="1"/>
  <c r="F27" i="51"/>
  <c r="C27" i="51" s="1"/>
  <c r="C19" i="51"/>
  <c r="P19" i="51" s="1"/>
  <c r="C85" i="51"/>
  <c r="C53" i="51"/>
  <c r="P53" i="51" s="1"/>
  <c r="C65" i="51"/>
  <c r="P65" i="51" s="1"/>
  <c r="C81" i="51"/>
  <c r="E79" i="51"/>
  <c r="C79" i="51" s="1"/>
  <c r="M67" i="50"/>
  <c r="F27" i="50"/>
  <c r="C27" i="50" s="1"/>
  <c r="C19" i="50"/>
  <c r="P19" i="50" s="1"/>
  <c r="F40" i="50"/>
  <c r="C40" i="50" s="1"/>
  <c r="C36" i="50"/>
  <c r="P36" i="50" s="1"/>
  <c r="O67" i="50"/>
  <c r="C85" i="50"/>
  <c r="F34" i="50"/>
  <c r="C34" i="50" s="1"/>
  <c r="C29" i="50"/>
  <c r="P29" i="50" s="1"/>
  <c r="C42" i="50"/>
  <c r="P42" i="50" s="1"/>
  <c r="F51" i="50"/>
  <c r="C51" i="50" s="1"/>
  <c r="P51" i="50" s="1"/>
  <c r="C9" i="50"/>
  <c r="P9" i="50" s="1"/>
  <c r="F17" i="50"/>
  <c r="I67" i="50"/>
  <c r="K67" i="50"/>
  <c r="C63" i="50"/>
  <c r="C66" i="50"/>
  <c r="P66" i="50" s="1"/>
  <c r="C57" i="50"/>
  <c r="P57" i="50" s="1"/>
  <c r="C81" i="50"/>
  <c r="D79" i="50"/>
  <c r="C79" i="50" s="1"/>
  <c r="C85" i="47"/>
  <c r="C42" i="47"/>
  <c r="P42" i="47" s="1"/>
  <c r="F51" i="47"/>
  <c r="C51" i="47" s="1"/>
  <c r="P51" i="47" s="1"/>
  <c r="F40" i="47"/>
  <c r="C40" i="47" s="1"/>
  <c r="C36" i="47"/>
  <c r="P36" i="47" s="1"/>
  <c r="I67" i="47"/>
  <c r="C9" i="47"/>
  <c r="P9" i="47" s="1"/>
  <c r="F17" i="47"/>
  <c r="K67" i="47"/>
  <c r="L67" i="47"/>
  <c r="C19" i="47"/>
  <c r="P19" i="47" s="1"/>
  <c r="F27" i="47"/>
  <c r="C27" i="47" s="1"/>
  <c r="F34" i="47"/>
  <c r="C34" i="47" s="1"/>
  <c r="C29" i="47"/>
  <c r="P29" i="47" s="1"/>
  <c r="C66" i="47"/>
  <c r="P66" i="47" s="1"/>
  <c r="C57" i="47"/>
  <c r="P57" i="47" s="1"/>
  <c r="C81" i="47"/>
  <c r="D79" i="47"/>
  <c r="C79" i="47" s="1"/>
  <c r="F34" i="46"/>
  <c r="C34" i="46" s="1"/>
  <c r="C29" i="46"/>
  <c r="P29" i="46" s="1"/>
  <c r="C85" i="46"/>
  <c r="C9" i="46"/>
  <c r="P9" i="46" s="1"/>
  <c r="F17" i="46"/>
  <c r="F40" i="46"/>
  <c r="C40" i="46" s="1"/>
  <c r="C36" i="46"/>
  <c r="P36" i="46" s="1"/>
  <c r="I67" i="46"/>
  <c r="K67" i="46"/>
  <c r="C42" i="46"/>
  <c r="P42" i="46" s="1"/>
  <c r="F51" i="46"/>
  <c r="C51" i="46" s="1"/>
  <c r="P51" i="46" s="1"/>
  <c r="M67" i="46"/>
  <c r="L67" i="46"/>
  <c r="F27" i="46"/>
  <c r="C27" i="46" s="1"/>
  <c r="C19" i="46"/>
  <c r="P19" i="46" s="1"/>
  <c r="N67" i="46"/>
  <c r="C53" i="46"/>
  <c r="P53" i="46" s="1"/>
  <c r="C65" i="46"/>
  <c r="P65" i="46" s="1"/>
  <c r="E79" i="46"/>
  <c r="C79" i="46" s="1"/>
  <c r="J121" i="35"/>
  <c r="K87" i="35"/>
  <c r="K121" i="35"/>
  <c r="L119" i="35"/>
  <c r="L122" i="35" s="1"/>
  <c r="D107" i="35"/>
  <c r="D108" i="35" s="1"/>
  <c r="E119" i="35"/>
  <c r="G121" i="35"/>
  <c r="E107" i="35"/>
  <c r="J87" i="35"/>
  <c r="J110" i="35" s="1"/>
  <c r="L121" i="35"/>
  <c r="K43" i="35"/>
  <c r="H87" i="35"/>
  <c r="H110" i="35" s="1"/>
  <c r="E121" i="35"/>
  <c r="F119" i="35"/>
  <c r="F121" i="35"/>
  <c r="K119" i="35"/>
  <c r="K122" i="35" s="1"/>
  <c r="B93" i="35"/>
  <c r="B97" i="35" s="1"/>
  <c r="I87" i="35"/>
  <c r="D43" i="35"/>
  <c r="L87" i="35"/>
  <c r="L110" i="35" s="1"/>
  <c r="C156" i="35"/>
  <c r="E156" i="35" s="1"/>
  <c r="G107" i="35"/>
  <c r="G108" i="35" s="1"/>
  <c r="G110" i="35" s="1"/>
  <c r="D121" i="35"/>
  <c r="F107" i="35"/>
  <c r="F108" i="35" s="1"/>
  <c r="B86" i="35"/>
  <c r="C150" i="35"/>
  <c r="E150" i="35" s="1"/>
  <c r="C121" i="35"/>
  <c r="C122" i="35" s="1"/>
  <c r="B69" i="35"/>
  <c r="I121" i="35"/>
  <c r="I122" i="35" s="1"/>
  <c r="F87" i="35"/>
  <c r="H121" i="35"/>
  <c r="H122" i="35" s="1"/>
  <c r="J122" i="35"/>
  <c r="C144" i="35"/>
  <c r="E144" i="35" s="1"/>
  <c r="B105" i="35"/>
  <c r="B106" i="35" s="1"/>
  <c r="G43" i="35"/>
  <c r="C152" i="35"/>
  <c r="E152" i="35" s="1"/>
  <c r="C140" i="35"/>
  <c r="E140" i="35" s="1"/>
  <c r="C138" i="35"/>
  <c r="E138" i="35" s="1"/>
  <c r="E43" i="35"/>
  <c r="C146" i="35"/>
  <c r="E146" i="35" s="1"/>
  <c r="L43" i="35"/>
  <c r="K110" i="35"/>
  <c r="B102" i="35"/>
  <c r="B42" i="35"/>
  <c r="C164" i="35"/>
  <c r="E164" i="35" s="1"/>
  <c r="B25" i="35"/>
  <c r="C162" i="35"/>
  <c r="E162" i="35" s="1"/>
  <c r="B120" i="35"/>
  <c r="G87" i="35"/>
  <c r="C43" i="35"/>
  <c r="D122" i="35"/>
  <c r="E108" i="35"/>
  <c r="E87" i="35"/>
  <c r="I43" i="35"/>
  <c r="C163" i="35"/>
  <c r="E163" i="35" s="1"/>
  <c r="C157" i="35"/>
  <c r="E157" i="35" s="1"/>
  <c r="C151" i="35"/>
  <c r="E151" i="35" s="1"/>
  <c r="C145" i="35"/>
  <c r="E145" i="35" s="1"/>
  <c r="C139" i="35"/>
  <c r="E139" i="35" s="1"/>
  <c r="I107" i="35"/>
  <c r="I108" i="35" s="1"/>
  <c r="C106" i="35"/>
  <c r="C107" i="35" s="1"/>
  <c r="C108" i="35" s="1"/>
  <c r="D87" i="35"/>
  <c r="D110" i="35" s="1"/>
  <c r="H43" i="35"/>
  <c r="C87" i="35"/>
  <c r="G119" i="35"/>
  <c r="C161" i="35"/>
  <c r="E161" i="35" s="1"/>
  <c r="C155" i="35"/>
  <c r="E155" i="35" s="1"/>
  <c r="C149" i="35"/>
  <c r="E149" i="35" s="1"/>
  <c r="C143" i="35"/>
  <c r="E143" i="35" s="1"/>
  <c r="C137" i="35"/>
  <c r="E137" i="35" s="1"/>
  <c r="C160" i="35"/>
  <c r="E160" i="35" s="1"/>
  <c r="C154" i="35"/>
  <c r="E154" i="35" s="1"/>
  <c r="C148" i="35"/>
  <c r="E148" i="35" s="1"/>
  <c r="C142" i="35"/>
  <c r="E142" i="35" s="1"/>
  <c r="C136" i="35"/>
  <c r="E136" i="35" s="1"/>
  <c r="E122" i="35"/>
  <c r="C165" i="35"/>
  <c r="E165" i="35" s="1"/>
  <c r="C159" i="35"/>
  <c r="E159" i="35" s="1"/>
  <c r="C153" i="35"/>
  <c r="E153" i="35" s="1"/>
  <c r="C147" i="35"/>
  <c r="E147" i="35" s="1"/>
  <c r="C141" i="35"/>
  <c r="E141" i="35" s="1"/>
  <c r="C61" i="7"/>
  <c r="P61" i="7" s="1"/>
  <c r="C58" i="7"/>
  <c r="P58" i="7" s="1"/>
  <c r="F55" i="7"/>
  <c r="C55" i="7" s="1"/>
  <c r="C60" i="7"/>
  <c r="P60" i="7" s="1"/>
  <c r="C57" i="7"/>
  <c r="P57" i="7" s="1"/>
  <c r="C62" i="7"/>
  <c r="P62" i="7" s="1"/>
  <c r="I63" i="7"/>
  <c r="I55" i="7"/>
  <c r="F63" i="7"/>
  <c r="C63" i="7" s="1"/>
  <c r="C59" i="7"/>
  <c r="P59" i="7" s="1"/>
  <c r="F48" i="54"/>
  <c r="I49" i="54"/>
  <c r="F49" i="54"/>
  <c r="F45" i="54"/>
  <c r="I46" i="54"/>
  <c r="C53" i="54"/>
  <c r="P53" i="54" s="1"/>
  <c r="F46" i="54"/>
  <c r="F55" i="54"/>
  <c r="I48" i="54"/>
  <c r="F47" i="54"/>
  <c r="I63" i="54"/>
  <c r="I45" i="54"/>
  <c r="I47" i="54"/>
  <c r="I55" i="54"/>
  <c r="F63" i="54"/>
  <c r="C17" i="51" l="1"/>
  <c r="C67" i="51" s="1"/>
  <c r="P67" i="51" s="1"/>
  <c r="F67" i="51"/>
  <c r="C17" i="50"/>
  <c r="C67" i="50" s="1"/>
  <c r="P67" i="50" s="1"/>
  <c r="F67" i="50"/>
  <c r="C17" i="47"/>
  <c r="C67" i="47" s="1"/>
  <c r="P67" i="47" s="1"/>
  <c r="F67" i="47"/>
  <c r="C17" i="46"/>
  <c r="C67" i="46" s="1"/>
  <c r="P67" i="46" s="1"/>
  <c r="F67" i="46"/>
  <c r="F122" i="35"/>
  <c r="I110" i="35"/>
  <c r="B107" i="35"/>
  <c r="B108" i="35" s="1"/>
  <c r="F110" i="35"/>
  <c r="B119" i="35"/>
  <c r="B43" i="35"/>
  <c r="B121" i="35"/>
  <c r="B126" i="35"/>
  <c r="B127" i="35" s="1"/>
  <c r="C110" i="35"/>
  <c r="C112" i="35" s="1"/>
  <c r="B87" i="35"/>
  <c r="E110" i="35"/>
  <c r="G122" i="35"/>
  <c r="C49" i="54"/>
  <c r="C48" i="54"/>
  <c r="C45" i="54"/>
  <c r="C46" i="54"/>
  <c r="P46" i="54" s="1"/>
  <c r="C55" i="54"/>
  <c r="C63" i="54"/>
  <c r="C47" i="54"/>
  <c r="P47" i="54" s="1"/>
  <c r="L70" i="51" l="1"/>
  <c r="O70" i="51"/>
  <c r="N70" i="51"/>
  <c r="M70" i="51"/>
  <c r="K70" i="51"/>
  <c r="M70" i="50"/>
  <c r="O70" i="50"/>
  <c r="N70" i="50"/>
  <c r="L70" i="50"/>
  <c r="K70" i="50"/>
  <c r="N70" i="47"/>
  <c r="O70" i="47"/>
  <c r="K70" i="47"/>
  <c r="M70" i="47"/>
  <c r="L70" i="47"/>
  <c r="L70" i="46"/>
  <c r="O70" i="46"/>
  <c r="N70" i="46"/>
  <c r="M70" i="46"/>
  <c r="K70" i="46"/>
  <c r="B122" i="35"/>
  <c r="B110" i="35"/>
  <c r="C113" i="35"/>
  <c r="D111" i="35"/>
  <c r="D112" i="35" s="1"/>
  <c r="E111" i="35" l="1"/>
  <c r="E112" i="35" s="1"/>
  <c r="D113" i="35"/>
  <c r="F111" i="35" l="1"/>
  <c r="F112" i="35" s="1"/>
  <c r="E113" i="35"/>
  <c r="G111" i="35" l="1"/>
  <c r="G112" i="35" s="1"/>
  <c r="F113" i="35"/>
  <c r="H111" i="35" l="1"/>
  <c r="H112" i="35" s="1"/>
  <c r="G113" i="35"/>
  <c r="H113" i="35" l="1"/>
  <c r="I111" i="35"/>
  <c r="I112" i="35" s="1"/>
  <c r="I113" i="35" l="1"/>
  <c r="J111" i="35"/>
  <c r="J112" i="35" s="1"/>
  <c r="J113" i="35" l="1"/>
  <c r="K111" i="35"/>
  <c r="K112" i="35" s="1"/>
  <c r="K113" i="35" l="1"/>
  <c r="L111" i="35"/>
  <c r="L112" i="35" s="1"/>
  <c r="L113" i="35" l="1"/>
  <c r="F43" i="7" l="1"/>
  <c r="I43" i="7"/>
  <c r="F50" i="7"/>
  <c r="I50" i="7"/>
  <c r="C50" i="7" l="1"/>
  <c r="P50" i="7" s="1"/>
  <c r="C43" i="7"/>
  <c r="P43" i="7" s="1"/>
  <c r="P49" i="7"/>
  <c r="O66" i="54"/>
  <c r="N66" i="54"/>
  <c r="M66" i="54"/>
  <c r="L66" i="54"/>
  <c r="K66" i="54"/>
  <c r="D38" i="54"/>
  <c r="E38" i="54"/>
  <c r="D39" i="54"/>
  <c r="E39" i="54"/>
  <c r="E37" i="54"/>
  <c r="D37" i="54"/>
  <c r="D31" i="54"/>
  <c r="E31" i="54"/>
  <c r="D32" i="54"/>
  <c r="E32" i="54"/>
  <c r="D33" i="54"/>
  <c r="E33" i="54"/>
  <c r="E30" i="54"/>
  <c r="D30" i="54"/>
  <c r="D21" i="54"/>
  <c r="E21" i="54"/>
  <c r="D22" i="54"/>
  <c r="E22" i="54"/>
  <c r="D23" i="54"/>
  <c r="E23" i="54"/>
  <c r="D24" i="54"/>
  <c r="E24" i="54"/>
  <c r="D25" i="54"/>
  <c r="E25" i="54"/>
  <c r="D26" i="54"/>
  <c r="E26" i="54"/>
  <c r="E20" i="54"/>
  <c r="D20" i="54"/>
  <c r="L10" i="54"/>
  <c r="M10" i="54"/>
  <c r="N10" i="54"/>
  <c r="O10" i="54"/>
  <c r="K10" i="54"/>
  <c r="G11" i="54"/>
  <c r="H11" i="54"/>
  <c r="G12" i="54"/>
  <c r="H12" i="54"/>
  <c r="G13" i="54"/>
  <c r="H13" i="54"/>
  <c r="G14" i="54"/>
  <c r="H14" i="54"/>
  <c r="G15" i="54"/>
  <c r="H15" i="54"/>
  <c r="G16" i="54"/>
  <c r="H16" i="54"/>
  <c r="H10" i="54"/>
  <c r="G10" i="54"/>
  <c r="E10" i="54"/>
  <c r="E11" i="54"/>
  <c r="E12" i="54"/>
  <c r="E13" i="54"/>
  <c r="E14" i="54"/>
  <c r="E15" i="54"/>
  <c r="E16" i="54"/>
  <c r="D11" i="54"/>
  <c r="D12" i="54"/>
  <c r="D13" i="54"/>
  <c r="D14" i="54"/>
  <c r="D15" i="54"/>
  <c r="D16" i="54"/>
  <c r="D10" i="54"/>
  <c r="C83" i="54"/>
  <c r="H82" i="54"/>
  <c r="G82" i="54"/>
  <c r="F82" i="54"/>
  <c r="E82" i="54"/>
  <c r="D82" i="54"/>
  <c r="H81" i="54"/>
  <c r="H85" i="54" s="1"/>
  <c r="G81" i="54"/>
  <c r="G85" i="54" s="1"/>
  <c r="F81" i="54"/>
  <c r="F85" i="54" s="1"/>
  <c r="E81" i="54"/>
  <c r="E85" i="54" s="1"/>
  <c r="D81" i="54"/>
  <c r="D85" i="54" s="1"/>
  <c r="H80" i="54"/>
  <c r="H79" i="54" s="1"/>
  <c r="G80" i="54"/>
  <c r="G79" i="54" s="1"/>
  <c r="F80" i="54"/>
  <c r="E80" i="54"/>
  <c r="E79" i="54" s="1"/>
  <c r="D80" i="54"/>
  <c r="P69" i="54"/>
  <c r="P68" i="54"/>
  <c r="P8" i="54"/>
  <c r="L120" i="53"/>
  <c r="K120" i="53"/>
  <c r="J120" i="53"/>
  <c r="I120" i="53"/>
  <c r="H120" i="53"/>
  <c r="G120" i="53"/>
  <c r="F120" i="53"/>
  <c r="E120" i="53"/>
  <c r="D120" i="53"/>
  <c r="C120" i="53"/>
  <c r="L117" i="53"/>
  <c r="K117" i="53"/>
  <c r="J117" i="53"/>
  <c r="I117" i="53"/>
  <c r="H117" i="53"/>
  <c r="G117" i="53"/>
  <c r="F117" i="53"/>
  <c r="E117" i="53"/>
  <c r="D117" i="53"/>
  <c r="C117" i="53"/>
  <c r="L102" i="53"/>
  <c r="L107" i="53" s="1"/>
  <c r="L108" i="53" s="1"/>
  <c r="K102" i="53"/>
  <c r="K107" i="53" s="1"/>
  <c r="K108" i="53" s="1"/>
  <c r="J102" i="53"/>
  <c r="J107" i="53" s="1"/>
  <c r="J108" i="53" s="1"/>
  <c r="I102" i="53"/>
  <c r="I107" i="53" s="1"/>
  <c r="I108" i="53" s="1"/>
  <c r="H102" i="53"/>
  <c r="H107" i="53" s="1"/>
  <c r="H108" i="53" s="1"/>
  <c r="G102" i="53"/>
  <c r="F102" i="53"/>
  <c r="E102" i="53"/>
  <c r="D102" i="53"/>
  <c r="C102" i="53"/>
  <c r="B101" i="53"/>
  <c r="B100" i="53"/>
  <c r="B96" i="53"/>
  <c r="A96" i="53"/>
  <c r="B95" i="53"/>
  <c r="A95" i="53"/>
  <c r="B94" i="53"/>
  <c r="A94" i="53"/>
  <c r="A93" i="53"/>
  <c r="L86" i="53"/>
  <c r="K86" i="53"/>
  <c r="J86" i="53"/>
  <c r="I86" i="53"/>
  <c r="H86" i="53"/>
  <c r="G86" i="53"/>
  <c r="F86" i="53"/>
  <c r="F121" i="53" s="1"/>
  <c r="E86" i="53"/>
  <c r="D86" i="53"/>
  <c r="D121" i="53" s="1"/>
  <c r="C86" i="53"/>
  <c r="B85" i="53"/>
  <c r="B84" i="53"/>
  <c r="B83" i="53"/>
  <c r="B82" i="53"/>
  <c r="B81" i="53"/>
  <c r="B80" i="53"/>
  <c r="B79" i="53"/>
  <c r="B78" i="53"/>
  <c r="B77" i="53"/>
  <c r="B76" i="53"/>
  <c r="B75" i="53"/>
  <c r="B74" i="53"/>
  <c r="B73" i="53"/>
  <c r="B72" i="53"/>
  <c r="B71" i="53"/>
  <c r="L69" i="53"/>
  <c r="L87" i="53" s="1"/>
  <c r="K69" i="53"/>
  <c r="J69" i="53"/>
  <c r="I69" i="53"/>
  <c r="I87" i="53" s="1"/>
  <c r="H69" i="53"/>
  <c r="H87" i="53" s="1"/>
  <c r="H110" i="53" s="1"/>
  <c r="G69" i="53"/>
  <c r="F69" i="53"/>
  <c r="E69" i="53"/>
  <c r="D69" i="53"/>
  <c r="C69" i="53"/>
  <c r="B68" i="53"/>
  <c r="B67" i="53"/>
  <c r="B66" i="53"/>
  <c r="B65" i="53"/>
  <c r="B64" i="53"/>
  <c r="B63" i="53"/>
  <c r="B62" i="53"/>
  <c r="B61" i="53"/>
  <c r="B60" i="53"/>
  <c r="B59" i="53"/>
  <c r="B58" i="53"/>
  <c r="B57" i="53"/>
  <c r="B56" i="53"/>
  <c r="B55" i="53"/>
  <c r="B54" i="53"/>
  <c r="B53" i="53"/>
  <c r="L42" i="53"/>
  <c r="L121" i="53" s="1"/>
  <c r="K42" i="53"/>
  <c r="J42" i="53"/>
  <c r="I42" i="53"/>
  <c r="H42" i="53"/>
  <c r="G42" i="53"/>
  <c r="F42" i="53"/>
  <c r="E42" i="53"/>
  <c r="E121" i="53" s="1"/>
  <c r="D42" i="53"/>
  <c r="C42" i="53"/>
  <c r="B41" i="53"/>
  <c r="B40" i="53"/>
  <c r="B39" i="53"/>
  <c r="B38" i="53"/>
  <c r="B37" i="53"/>
  <c r="B36" i="53"/>
  <c r="B35" i="53"/>
  <c r="B34" i="53"/>
  <c r="B33" i="53"/>
  <c r="B32" i="53"/>
  <c r="B31" i="53"/>
  <c r="B30" i="53"/>
  <c r="B29" i="53"/>
  <c r="B28" i="53"/>
  <c r="B27" i="53"/>
  <c r="L25" i="53"/>
  <c r="L43" i="53" s="1"/>
  <c r="K25" i="53"/>
  <c r="K43" i="53" s="1"/>
  <c r="J25" i="53"/>
  <c r="I25" i="53"/>
  <c r="H25" i="53"/>
  <c r="G25" i="53"/>
  <c r="G43" i="53" s="1"/>
  <c r="F25" i="53"/>
  <c r="F43" i="53" s="1"/>
  <c r="E25" i="53"/>
  <c r="D25" i="53"/>
  <c r="D43" i="53" s="1"/>
  <c r="C25" i="53"/>
  <c r="B24" i="53"/>
  <c r="B23" i="53"/>
  <c r="B22" i="53"/>
  <c r="B21" i="53"/>
  <c r="B20" i="53"/>
  <c r="B19" i="53"/>
  <c r="B18" i="53"/>
  <c r="B17" i="53"/>
  <c r="B16" i="53"/>
  <c r="B15" i="53"/>
  <c r="B14" i="53"/>
  <c r="B13" i="53"/>
  <c r="B12" i="53"/>
  <c r="B11" i="53"/>
  <c r="B10" i="53"/>
  <c r="B9" i="53"/>
  <c r="L6" i="53"/>
  <c r="K6" i="53"/>
  <c r="J6" i="53"/>
  <c r="I6" i="53"/>
  <c r="H6" i="53"/>
  <c r="G6" i="53"/>
  <c r="F6" i="53"/>
  <c r="E6" i="53"/>
  <c r="D6" i="53"/>
  <c r="C6" i="53"/>
  <c r="L102" i="52"/>
  <c r="L107" i="52" s="1"/>
  <c r="L108" i="52" s="1"/>
  <c r="K102" i="52"/>
  <c r="K107" i="52" s="1"/>
  <c r="K108" i="52" s="1"/>
  <c r="J102" i="52"/>
  <c r="J107" i="52" s="1"/>
  <c r="J108" i="52" s="1"/>
  <c r="I102" i="52"/>
  <c r="I107" i="52" s="1"/>
  <c r="I108" i="52" s="1"/>
  <c r="H102" i="52"/>
  <c r="H107" i="52" s="1"/>
  <c r="H108" i="52" s="1"/>
  <c r="G102" i="52"/>
  <c r="F102" i="52"/>
  <c r="E102" i="52"/>
  <c r="D102" i="52"/>
  <c r="C102" i="52"/>
  <c r="B101" i="52"/>
  <c r="B100" i="52"/>
  <c r="B96" i="52"/>
  <c r="A96" i="52"/>
  <c r="B95" i="52"/>
  <c r="A95" i="52"/>
  <c r="B94" i="52"/>
  <c r="A94" i="52"/>
  <c r="A93" i="52"/>
  <c r="L86" i="52"/>
  <c r="K86" i="52"/>
  <c r="J86" i="52"/>
  <c r="I86" i="52"/>
  <c r="H86" i="52"/>
  <c r="G86" i="52"/>
  <c r="F86" i="52"/>
  <c r="E86" i="52"/>
  <c r="D86" i="52"/>
  <c r="C86" i="52"/>
  <c r="B85" i="52"/>
  <c r="B84" i="52"/>
  <c r="B83" i="52"/>
  <c r="B82" i="52"/>
  <c r="B81" i="52"/>
  <c r="B80" i="52"/>
  <c r="B79" i="52"/>
  <c r="B78" i="52"/>
  <c r="B77" i="52"/>
  <c r="B76" i="52"/>
  <c r="B75" i="52"/>
  <c r="B74" i="52"/>
  <c r="B73" i="52"/>
  <c r="B72" i="52"/>
  <c r="B71" i="52"/>
  <c r="L69" i="52"/>
  <c r="L87" i="52" s="1"/>
  <c r="K69" i="52"/>
  <c r="K87" i="52" s="1"/>
  <c r="J69" i="52"/>
  <c r="I69" i="52"/>
  <c r="I87" i="52" s="1"/>
  <c r="I110" i="52" s="1"/>
  <c r="H69" i="52"/>
  <c r="H87" i="52" s="1"/>
  <c r="H110" i="52" s="1"/>
  <c r="G69" i="52"/>
  <c r="F69" i="52"/>
  <c r="E69" i="52"/>
  <c r="D69" i="52"/>
  <c r="C69" i="52"/>
  <c r="B68" i="52"/>
  <c r="B67" i="52"/>
  <c r="B66" i="52"/>
  <c r="B65" i="52"/>
  <c r="B64" i="52"/>
  <c r="B63" i="52"/>
  <c r="B62" i="52"/>
  <c r="B61" i="52"/>
  <c r="B60" i="52"/>
  <c r="B59" i="52"/>
  <c r="B58" i="52"/>
  <c r="B57" i="52"/>
  <c r="B56" i="52"/>
  <c r="B55" i="52"/>
  <c r="B54" i="52"/>
  <c r="B53" i="52"/>
  <c r="L42" i="52"/>
  <c r="K42" i="52"/>
  <c r="J42" i="52"/>
  <c r="I42" i="52"/>
  <c r="H42" i="52"/>
  <c r="G42" i="52"/>
  <c r="F42" i="52"/>
  <c r="E42" i="52"/>
  <c r="E43" i="52" s="1"/>
  <c r="D42" i="52"/>
  <c r="C42" i="52"/>
  <c r="B41" i="52"/>
  <c r="B40" i="52"/>
  <c r="B39" i="52"/>
  <c r="B38" i="52"/>
  <c r="B37" i="52"/>
  <c r="B36" i="52"/>
  <c r="B35" i="52"/>
  <c r="B34" i="52"/>
  <c r="B33" i="52"/>
  <c r="B32" i="52"/>
  <c r="B31" i="52"/>
  <c r="B30" i="52"/>
  <c r="B29" i="52"/>
  <c r="B28" i="52"/>
  <c r="B27" i="52"/>
  <c r="L25" i="52"/>
  <c r="K25" i="52"/>
  <c r="J25" i="52"/>
  <c r="I25" i="52"/>
  <c r="I43" i="52" s="1"/>
  <c r="H25" i="52"/>
  <c r="G25" i="52"/>
  <c r="F25" i="52"/>
  <c r="E25" i="52"/>
  <c r="D25" i="52"/>
  <c r="D43" i="52" s="1"/>
  <c r="C25" i="52"/>
  <c r="C43" i="52" s="1"/>
  <c r="B24" i="52"/>
  <c r="B23" i="52"/>
  <c r="B22" i="52"/>
  <c r="B21" i="52"/>
  <c r="B20" i="52"/>
  <c r="B19" i="52"/>
  <c r="B18" i="52"/>
  <c r="B17" i="52"/>
  <c r="B16" i="52"/>
  <c r="B15" i="52"/>
  <c r="B14" i="52"/>
  <c r="B13" i="52"/>
  <c r="B12" i="52"/>
  <c r="B11" i="52"/>
  <c r="B10" i="52"/>
  <c r="B9" i="52"/>
  <c r="L6" i="52"/>
  <c r="K6" i="52"/>
  <c r="J6" i="52"/>
  <c r="I6" i="52"/>
  <c r="H6" i="52"/>
  <c r="G6" i="52"/>
  <c r="F6" i="52"/>
  <c r="E6" i="52"/>
  <c r="D6" i="52"/>
  <c r="C6" i="52"/>
  <c r="J87" i="53" l="1"/>
  <c r="E43" i="53"/>
  <c r="C119" i="53"/>
  <c r="D87" i="53"/>
  <c r="C121" i="53"/>
  <c r="K121" i="53"/>
  <c r="G121" i="53"/>
  <c r="B120" i="53"/>
  <c r="F43" i="52"/>
  <c r="J43" i="52"/>
  <c r="F22" i="54"/>
  <c r="C81" i="54"/>
  <c r="F79" i="54"/>
  <c r="I22" i="54"/>
  <c r="C22" i="54" s="1"/>
  <c r="P22" i="54" s="1"/>
  <c r="I38" i="54"/>
  <c r="F39" i="54"/>
  <c r="F11" i="54"/>
  <c r="K36" i="54"/>
  <c r="K40" i="54" s="1"/>
  <c r="F25" i="54"/>
  <c r="F24" i="54"/>
  <c r="N29" i="54"/>
  <c r="N34" i="54" s="1"/>
  <c r="F23" i="54"/>
  <c r="H36" i="54"/>
  <c r="L29" i="54"/>
  <c r="L34" i="54" s="1"/>
  <c r="I23" i="54"/>
  <c r="F65" i="54"/>
  <c r="F66" i="54" s="1"/>
  <c r="C90" i="54" s="1"/>
  <c r="I16" i="54"/>
  <c r="F21" i="54"/>
  <c r="I65" i="54"/>
  <c r="I66" i="54" s="1"/>
  <c r="I15" i="54"/>
  <c r="I32" i="54"/>
  <c r="L36" i="54"/>
  <c r="L40" i="54" s="1"/>
  <c r="F10" i="54"/>
  <c r="I24" i="54"/>
  <c r="E29" i="54"/>
  <c r="G36" i="54"/>
  <c r="F15" i="54"/>
  <c r="F14" i="54"/>
  <c r="I13" i="54"/>
  <c r="I25" i="54"/>
  <c r="F32" i="54"/>
  <c r="C85" i="54"/>
  <c r="I12" i="54"/>
  <c r="F31" i="54"/>
  <c r="I39" i="54"/>
  <c r="C82" i="54"/>
  <c r="C80" i="54"/>
  <c r="I20" i="54"/>
  <c r="F13" i="54"/>
  <c r="O29" i="54"/>
  <c r="O34" i="54" s="1"/>
  <c r="D36" i="54"/>
  <c r="L9" i="54"/>
  <c r="L17" i="54" s="1"/>
  <c r="I11" i="54"/>
  <c r="C11" i="54" s="1"/>
  <c r="P11" i="54" s="1"/>
  <c r="E9" i="54"/>
  <c r="F12" i="54"/>
  <c r="K19" i="54"/>
  <c r="K27" i="54" s="1"/>
  <c r="O19" i="54"/>
  <c r="O27" i="54" s="1"/>
  <c r="M29" i="54"/>
  <c r="M34" i="54" s="1"/>
  <c r="N9" i="54"/>
  <c r="N17" i="54" s="1"/>
  <c r="F38" i="54"/>
  <c r="F16" i="54"/>
  <c r="O9" i="54"/>
  <c r="O17" i="54" s="1"/>
  <c r="M9" i="54"/>
  <c r="M17" i="54" s="1"/>
  <c r="E19" i="54"/>
  <c r="I21" i="54"/>
  <c r="F37" i="54"/>
  <c r="G9" i="54"/>
  <c r="I14" i="54"/>
  <c r="I26" i="54"/>
  <c r="F33" i="54"/>
  <c r="I31" i="54"/>
  <c r="I30" i="54"/>
  <c r="N36" i="54"/>
  <c r="N40" i="54" s="1"/>
  <c r="O36" i="54"/>
  <c r="O40" i="54" s="1"/>
  <c r="N19" i="54"/>
  <c r="N27" i="54" s="1"/>
  <c r="I37" i="54"/>
  <c r="H9" i="54"/>
  <c r="M36" i="54"/>
  <c r="M40" i="54" s="1"/>
  <c r="E36" i="54"/>
  <c r="K29" i="54"/>
  <c r="K34" i="54" s="1"/>
  <c r="H29" i="54"/>
  <c r="I33" i="54"/>
  <c r="G29" i="54"/>
  <c r="D29" i="54"/>
  <c r="F30" i="54"/>
  <c r="M19" i="54"/>
  <c r="M27" i="54" s="1"/>
  <c r="L19" i="54"/>
  <c r="L27" i="54" s="1"/>
  <c r="G19" i="54"/>
  <c r="H19" i="54"/>
  <c r="F26" i="54"/>
  <c r="D19" i="54"/>
  <c r="F20" i="54"/>
  <c r="K9" i="54"/>
  <c r="K17" i="54" s="1"/>
  <c r="I10" i="54"/>
  <c r="D9" i="54"/>
  <c r="D79" i="54"/>
  <c r="C79" i="54" s="1"/>
  <c r="B102" i="53"/>
  <c r="H43" i="53"/>
  <c r="F87" i="53"/>
  <c r="I121" i="53"/>
  <c r="H121" i="53"/>
  <c r="I43" i="53"/>
  <c r="G87" i="53"/>
  <c r="J121" i="53"/>
  <c r="J43" i="53"/>
  <c r="H119" i="53"/>
  <c r="H122" i="53" s="1"/>
  <c r="B69" i="53"/>
  <c r="I119" i="53"/>
  <c r="I122" i="53" s="1"/>
  <c r="J110" i="53"/>
  <c r="K119" i="53"/>
  <c r="B86" i="53"/>
  <c r="B25" i="53"/>
  <c r="B42" i="53"/>
  <c r="L119" i="53"/>
  <c r="B102" i="52"/>
  <c r="G43" i="52"/>
  <c r="B86" i="52"/>
  <c r="B25" i="52"/>
  <c r="K43" i="52"/>
  <c r="B69" i="52"/>
  <c r="L43" i="52"/>
  <c r="B42" i="52"/>
  <c r="L110" i="52"/>
  <c r="F87" i="52"/>
  <c r="J87" i="52"/>
  <c r="J110" i="52" s="1"/>
  <c r="K122" i="53"/>
  <c r="L122" i="53"/>
  <c r="C122" i="53"/>
  <c r="I110" i="53"/>
  <c r="L110" i="53"/>
  <c r="C43" i="53"/>
  <c r="B43" i="53" s="1"/>
  <c r="K87" i="53"/>
  <c r="K110" i="53" s="1"/>
  <c r="D119" i="53"/>
  <c r="E119" i="53"/>
  <c r="G119" i="53"/>
  <c r="C87" i="53"/>
  <c r="F119" i="53"/>
  <c r="E87" i="53"/>
  <c r="J119" i="53"/>
  <c r="K110" i="52"/>
  <c r="C87" i="52"/>
  <c r="H43" i="52"/>
  <c r="D87" i="52"/>
  <c r="E87" i="52"/>
  <c r="G87" i="52"/>
  <c r="G93" i="53"/>
  <c r="F93" i="53"/>
  <c r="E93" i="53"/>
  <c r="D93" i="53"/>
  <c r="B166" i="49"/>
  <c r="C162" i="49" s="1"/>
  <c r="E162" i="49" s="1"/>
  <c r="C140" i="49"/>
  <c r="E140" i="49" s="1"/>
  <c r="L120" i="49"/>
  <c r="K120" i="49"/>
  <c r="J120" i="49"/>
  <c r="I120" i="49"/>
  <c r="H120" i="49"/>
  <c r="G120" i="49"/>
  <c r="F120" i="49"/>
  <c r="E120" i="49"/>
  <c r="D120" i="49"/>
  <c r="C120" i="49"/>
  <c r="L117" i="49"/>
  <c r="K117" i="49"/>
  <c r="J117" i="49"/>
  <c r="I117" i="49"/>
  <c r="H117" i="49"/>
  <c r="G117" i="49"/>
  <c r="F117" i="49"/>
  <c r="E117" i="49"/>
  <c r="D117" i="49"/>
  <c r="C117" i="49"/>
  <c r="L102" i="49"/>
  <c r="L107" i="49" s="1"/>
  <c r="L108" i="49" s="1"/>
  <c r="K102" i="49"/>
  <c r="K107" i="49" s="1"/>
  <c r="K108" i="49" s="1"/>
  <c r="J102" i="49"/>
  <c r="J107" i="49" s="1"/>
  <c r="J108" i="49" s="1"/>
  <c r="I102" i="49"/>
  <c r="I107" i="49" s="1"/>
  <c r="I108" i="49" s="1"/>
  <c r="H102" i="49"/>
  <c r="H107" i="49" s="1"/>
  <c r="H108" i="49" s="1"/>
  <c r="G102" i="49"/>
  <c r="F102" i="49"/>
  <c r="E102" i="49"/>
  <c r="D102" i="49"/>
  <c r="C102" i="49"/>
  <c r="B101" i="49"/>
  <c r="B100" i="49"/>
  <c r="B96" i="49"/>
  <c r="A96" i="49"/>
  <c r="B95" i="49"/>
  <c r="A95" i="49"/>
  <c r="B94" i="49"/>
  <c r="A94" i="49"/>
  <c r="A93" i="49"/>
  <c r="L86" i="49"/>
  <c r="K86" i="49"/>
  <c r="J86" i="49"/>
  <c r="I86" i="49"/>
  <c r="H86" i="49"/>
  <c r="G86" i="49"/>
  <c r="F86" i="49"/>
  <c r="E86" i="49"/>
  <c r="D86" i="49"/>
  <c r="C86" i="49"/>
  <c r="B85" i="49"/>
  <c r="B84" i="49"/>
  <c r="B83" i="49"/>
  <c r="B82" i="49"/>
  <c r="B81" i="49"/>
  <c r="B80" i="49"/>
  <c r="B79" i="49"/>
  <c r="B78" i="49"/>
  <c r="B77" i="49"/>
  <c r="B76" i="49"/>
  <c r="B75" i="49"/>
  <c r="B74" i="49"/>
  <c r="B73" i="49"/>
  <c r="B72" i="49"/>
  <c r="B71" i="49"/>
  <c r="L69" i="49"/>
  <c r="K69" i="49"/>
  <c r="J69" i="49"/>
  <c r="J87" i="49" s="1"/>
  <c r="J110" i="49" s="1"/>
  <c r="I69" i="49"/>
  <c r="I87" i="49" s="1"/>
  <c r="H69" i="49"/>
  <c r="H87" i="49" s="1"/>
  <c r="H110" i="49" s="1"/>
  <c r="G69" i="49"/>
  <c r="G87" i="49" s="1"/>
  <c r="F69" i="49"/>
  <c r="E69" i="49"/>
  <c r="E87" i="49" s="1"/>
  <c r="D69" i="49"/>
  <c r="C69" i="49"/>
  <c r="B68" i="49"/>
  <c r="B67" i="49"/>
  <c r="B66" i="49"/>
  <c r="B65" i="49"/>
  <c r="B64" i="49"/>
  <c r="B63" i="49"/>
  <c r="B62" i="49"/>
  <c r="B61" i="49"/>
  <c r="B60" i="49"/>
  <c r="B59" i="49"/>
  <c r="B58" i="49"/>
  <c r="B57" i="49"/>
  <c r="B56" i="49"/>
  <c r="B55" i="49"/>
  <c r="B54" i="49"/>
  <c r="B53" i="49"/>
  <c r="L42" i="49"/>
  <c r="K42" i="49"/>
  <c r="J42" i="49"/>
  <c r="I42" i="49"/>
  <c r="H42" i="49"/>
  <c r="G42" i="49"/>
  <c r="F42" i="49"/>
  <c r="E42" i="49"/>
  <c r="D42" i="49"/>
  <c r="C42" i="49"/>
  <c r="B41" i="49"/>
  <c r="B40" i="49"/>
  <c r="B39" i="49"/>
  <c r="B38" i="49"/>
  <c r="B37" i="49"/>
  <c r="B36" i="49"/>
  <c r="B35" i="49"/>
  <c r="B34" i="49"/>
  <c r="B33" i="49"/>
  <c r="B32" i="49"/>
  <c r="B31" i="49"/>
  <c r="B30" i="49"/>
  <c r="B29" i="49"/>
  <c r="B28" i="49"/>
  <c r="B27" i="49"/>
  <c r="L25" i="49"/>
  <c r="L43" i="49" s="1"/>
  <c r="K25" i="49"/>
  <c r="K43" i="49" s="1"/>
  <c r="J25" i="49"/>
  <c r="J43" i="49" s="1"/>
  <c r="I25" i="49"/>
  <c r="I43" i="49" s="1"/>
  <c r="H25" i="49"/>
  <c r="H43" i="49" s="1"/>
  <c r="G25" i="49"/>
  <c r="G43" i="49" s="1"/>
  <c r="F25" i="49"/>
  <c r="F43" i="49" s="1"/>
  <c r="E25" i="49"/>
  <c r="D25" i="49"/>
  <c r="D43" i="49" s="1"/>
  <c r="C25" i="49"/>
  <c r="C43" i="49" s="1"/>
  <c r="B24" i="49"/>
  <c r="B23" i="49"/>
  <c r="B22" i="49"/>
  <c r="B21" i="49"/>
  <c r="B20" i="49"/>
  <c r="B19" i="49"/>
  <c r="B18" i="49"/>
  <c r="B17" i="49"/>
  <c r="B16" i="49"/>
  <c r="B15" i="49"/>
  <c r="B14" i="49"/>
  <c r="B13" i="49"/>
  <c r="B12" i="49"/>
  <c r="B11" i="49"/>
  <c r="B10" i="49"/>
  <c r="B9" i="49"/>
  <c r="L6" i="49"/>
  <c r="K6" i="49"/>
  <c r="J6" i="49"/>
  <c r="I6" i="49"/>
  <c r="H6" i="49"/>
  <c r="G6" i="49"/>
  <c r="F6" i="49"/>
  <c r="E6" i="49"/>
  <c r="D6" i="49"/>
  <c r="C6" i="49"/>
  <c r="B166" i="48"/>
  <c r="C161" i="48" s="1"/>
  <c r="E161" i="48" s="1"/>
  <c r="L120" i="48"/>
  <c r="K120" i="48"/>
  <c r="J120" i="48"/>
  <c r="I120" i="48"/>
  <c r="H120" i="48"/>
  <c r="G120" i="48"/>
  <c r="F120" i="48"/>
  <c r="E120" i="48"/>
  <c r="D120" i="48"/>
  <c r="C120" i="48"/>
  <c r="L117" i="48"/>
  <c r="K117" i="48"/>
  <c r="J117" i="48"/>
  <c r="I117" i="48"/>
  <c r="H117" i="48"/>
  <c r="G117" i="48"/>
  <c r="F117" i="48"/>
  <c r="E117" i="48"/>
  <c r="D117" i="48"/>
  <c r="C117" i="48"/>
  <c r="L102" i="48"/>
  <c r="L107" i="48" s="1"/>
  <c r="L108" i="48" s="1"/>
  <c r="K102" i="48"/>
  <c r="K107" i="48" s="1"/>
  <c r="K108" i="48" s="1"/>
  <c r="J102" i="48"/>
  <c r="J107" i="48" s="1"/>
  <c r="J108" i="48" s="1"/>
  <c r="I102" i="48"/>
  <c r="I107" i="48" s="1"/>
  <c r="I108" i="48" s="1"/>
  <c r="H102" i="48"/>
  <c r="H107" i="48" s="1"/>
  <c r="H108" i="48" s="1"/>
  <c r="G102" i="48"/>
  <c r="F102" i="48"/>
  <c r="E102" i="48"/>
  <c r="D102" i="48"/>
  <c r="C102" i="48"/>
  <c r="B101" i="48"/>
  <c r="B100" i="48"/>
  <c r="B96" i="48"/>
  <c r="A96" i="48"/>
  <c r="B95" i="48"/>
  <c r="A95" i="48"/>
  <c r="B94" i="48"/>
  <c r="A94" i="48"/>
  <c r="A93" i="48"/>
  <c r="L86" i="48"/>
  <c r="K86" i="48"/>
  <c r="J86" i="48"/>
  <c r="I86" i="48"/>
  <c r="H86" i="48"/>
  <c r="G86" i="48"/>
  <c r="F86" i="48"/>
  <c r="E86" i="48"/>
  <c r="D86" i="48"/>
  <c r="C86" i="48"/>
  <c r="B85" i="48"/>
  <c r="B84" i="48"/>
  <c r="B83" i="48"/>
  <c r="B82" i="48"/>
  <c r="B81" i="48"/>
  <c r="B80" i="48"/>
  <c r="B79" i="48"/>
  <c r="B78" i="48"/>
  <c r="B77" i="48"/>
  <c r="B76" i="48"/>
  <c r="B75" i="48"/>
  <c r="B74" i="48"/>
  <c r="B73" i="48"/>
  <c r="B72" i="48"/>
  <c r="B71" i="48"/>
  <c r="L69" i="48"/>
  <c r="K69" i="48"/>
  <c r="J69" i="48"/>
  <c r="I69" i="48"/>
  <c r="H69" i="48"/>
  <c r="G69" i="48"/>
  <c r="G87" i="48" s="1"/>
  <c r="F69" i="48"/>
  <c r="E69" i="48"/>
  <c r="D69" i="48"/>
  <c r="C69" i="48"/>
  <c r="B68" i="48"/>
  <c r="B67" i="48"/>
  <c r="B66" i="48"/>
  <c r="B65" i="48"/>
  <c r="B64" i="48"/>
  <c r="B63" i="48"/>
  <c r="B62" i="48"/>
  <c r="B61" i="48"/>
  <c r="B60" i="48"/>
  <c r="B59" i="48"/>
  <c r="B58" i="48"/>
  <c r="B57" i="48"/>
  <c r="B56" i="48"/>
  <c r="B55" i="48"/>
  <c r="B54" i="48"/>
  <c r="B53" i="48"/>
  <c r="L42" i="48"/>
  <c r="K42" i="48"/>
  <c r="J42" i="48"/>
  <c r="I42" i="48"/>
  <c r="H42" i="48"/>
  <c r="G42" i="48"/>
  <c r="F42" i="48"/>
  <c r="E42" i="48"/>
  <c r="D42" i="48"/>
  <c r="C42" i="48"/>
  <c r="B41" i="48"/>
  <c r="B40" i="48"/>
  <c r="B39" i="48"/>
  <c r="B38" i="48"/>
  <c r="B37" i="48"/>
  <c r="B36" i="48"/>
  <c r="B35" i="48"/>
  <c r="B34" i="48"/>
  <c r="B33" i="48"/>
  <c r="B32" i="48"/>
  <c r="B31" i="48"/>
  <c r="B30" i="48"/>
  <c r="B29" i="48"/>
  <c r="B28" i="48"/>
  <c r="B27" i="48"/>
  <c r="L25" i="48"/>
  <c r="K25" i="48"/>
  <c r="J25" i="48"/>
  <c r="I25" i="48"/>
  <c r="I43" i="48" s="1"/>
  <c r="H25" i="48"/>
  <c r="G25" i="48"/>
  <c r="F25" i="48"/>
  <c r="E25" i="48"/>
  <c r="D25" i="48"/>
  <c r="D43" i="48" s="1"/>
  <c r="C25" i="48"/>
  <c r="C43" i="48" s="1"/>
  <c r="B24" i="48"/>
  <c r="B23" i="48"/>
  <c r="B22" i="48"/>
  <c r="B21" i="48"/>
  <c r="B20" i="48"/>
  <c r="B19" i="48"/>
  <c r="B18" i="48"/>
  <c r="B17" i="48"/>
  <c r="B16" i="48"/>
  <c r="B15" i="48"/>
  <c r="B14" i="48"/>
  <c r="B13" i="48"/>
  <c r="B12" i="48"/>
  <c r="B11" i="48"/>
  <c r="B10" i="48"/>
  <c r="B9" i="48"/>
  <c r="L6" i="48"/>
  <c r="K6" i="48"/>
  <c r="J6" i="48"/>
  <c r="I6" i="48"/>
  <c r="H6" i="48"/>
  <c r="G6" i="48"/>
  <c r="F6" i="48"/>
  <c r="E6" i="48"/>
  <c r="D6" i="48"/>
  <c r="C6" i="48"/>
  <c r="B121" i="53" l="1"/>
  <c r="B120" i="49"/>
  <c r="C139" i="49"/>
  <c r="E139" i="49" s="1"/>
  <c r="C152" i="49"/>
  <c r="E152" i="49" s="1"/>
  <c r="K121" i="49"/>
  <c r="B102" i="49"/>
  <c r="B86" i="49"/>
  <c r="D121" i="49"/>
  <c r="C136" i="49"/>
  <c r="E136" i="49" s="1"/>
  <c r="E121" i="49"/>
  <c r="C137" i="49"/>
  <c r="E137" i="49" s="1"/>
  <c r="B42" i="49"/>
  <c r="I121" i="49"/>
  <c r="C149" i="49"/>
  <c r="E149" i="49" s="1"/>
  <c r="B25" i="49"/>
  <c r="K119" i="49"/>
  <c r="J121" i="49"/>
  <c r="C151" i="49"/>
  <c r="E151" i="49" s="1"/>
  <c r="C164" i="49"/>
  <c r="E164" i="49" s="1"/>
  <c r="L119" i="49"/>
  <c r="L121" i="49"/>
  <c r="C154" i="49"/>
  <c r="E154" i="49" s="1"/>
  <c r="C119" i="49"/>
  <c r="K87" i="49"/>
  <c r="C155" i="49"/>
  <c r="E155" i="49" s="1"/>
  <c r="B69" i="49"/>
  <c r="C142" i="49"/>
  <c r="E142" i="49" s="1"/>
  <c r="C157" i="49"/>
  <c r="E157" i="49" s="1"/>
  <c r="C143" i="49"/>
  <c r="E143" i="49" s="1"/>
  <c r="F87" i="49"/>
  <c r="C145" i="49"/>
  <c r="E145" i="49" s="1"/>
  <c r="C158" i="49"/>
  <c r="E158" i="49" s="1"/>
  <c r="F121" i="49"/>
  <c r="C160" i="49"/>
  <c r="E160" i="49" s="1"/>
  <c r="H119" i="49"/>
  <c r="G121" i="49"/>
  <c r="C146" i="49"/>
  <c r="E146" i="49" s="1"/>
  <c r="C161" i="49"/>
  <c r="E161" i="49" s="1"/>
  <c r="H121" i="49"/>
  <c r="C148" i="49"/>
  <c r="E148" i="49" s="1"/>
  <c r="C163" i="49"/>
  <c r="E163" i="49" s="1"/>
  <c r="G43" i="48"/>
  <c r="D121" i="48"/>
  <c r="C154" i="48"/>
  <c r="E154" i="48" s="1"/>
  <c r="C121" i="48"/>
  <c r="C136" i="48"/>
  <c r="E136" i="48" s="1"/>
  <c r="J43" i="48"/>
  <c r="F87" i="48"/>
  <c r="E121" i="48"/>
  <c r="C145" i="48"/>
  <c r="E145" i="48" s="1"/>
  <c r="F121" i="48"/>
  <c r="L43" i="48"/>
  <c r="H87" i="48"/>
  <c r="H110" i="48" s="1"/>
  <c r="L119" i="48"/>
  <c r="K121" i="48"/>
  <c r="E43" i="48"/>
  <c r="B25" i="48"/>
  <c r="C141" i="48"/>
  <c r="E141" i="48" s="1"/>
  <c r="C160" i="48"/>
  <c r="E160" i="48" s="1"/>
  <c r="C150" i="48"/>
  <c r="E150" i="48" s="1"/>
  <c r="C162" i="48"/>
  <c r="E162" i="48" s="1"/>
  <c r="G121" i="48"/>
  <c r="B120" i="48"/>
  <c r="C142" i="48"/>
  <c r="E142" i="48" s="1"/>
  <c r="C151" i="48"/>
  <c r="E151" i="48" s="1"/>
  <c r="C163" i="48"/>
  <c r="E163" i="48" s="1"/>
  <c r="I119" i="48"/>
  <c r="H121" i="48"/>
  <c r="C143" i="48"/>
  <c r="E143" i="48" s="1"/>
  <c r="C152" i="48"/>
  <c r="E152" i="48" s="1"/>
  <c r="C164" i="48"/>
  <c r="E164" i="48" s="1"/>
  <c r="F43" i="48"/>
  <c r="J119" i="48"/>
  <c r="I87" i="48"/>
  <c r="I110" i="48" s="1"/>
  <c r="C135" i="48"/>
  <c r="E135" i="48" s="1"/>
  <c r="E166" i="48" s="1"/>
  <c r="C153" i="48"/>
  <c r="E153" i="48" s="1"/>
  <c r="C165" i="48"/>
  <c r="E165" i="48" s="1"/>
  <c r="K119" i="48"/>
  <c r="J121" i="48"/>
  <c r="C144" i="48"/>
  <c r="E144" i="48" s="1"/>
  <c r="L121" i="48"/>
  <c r="C137" i="48"/>
  <c r="E137" i="48" s="1"/>
  <c r="C146" i="48"/>
  <c r="E146" i="48" s="1"/>
  <c r="C156" i="48"/>
  <c r="E156" i="48" s="1"/>
  <c r="L87" i="48"/>
  <c r="L110" i="48" s="1"/>
  <c r="B102" i="48"/>
  <c r="C147" i="48"/>
  <c r="E147" i="48" s="1"/>
  <c r="C157" i="48"/>
  <c r="E157" i="48" s="1"/>
  <c r="B42" i="48"/>
  <c r="C119" i="48"/>
  <c r="C122" i="48" s="1"/>
  <c r="C138" i="48"/>
  <c r="E138" i="48" s="1"/>
  <c r="C158" i="48"/>
  <c r="E158" i="48" s="1"/>
  <c r="D119" i="48"/>
  <c r="B86" i="48"/>
  <c r="C139" i="48"/>
  <c r="E139" i="48" s="1"/>
  <c r="C148" i="48"/>
  <c r="E148" i="48" s="1"/>
  <c r="C159" i="48"/>
  <c r="E159" i="48" s="1"/>
  <c r="K43" i="48"/>
  <c r="E119" i="48"/>
  <c r="E122" i="48" s="1"/>
  <c r="D87" i="48"/>
  <c r="C140" i="48"/>
  <c r="E140" i="48" s="1"/>
  <c r="C149" i="48"/>
  <c r="E149" i="48" s="1"/>
  <c r="C12" i="54"/>
  <c r="P12" i="54" s="1"/>
  <c r="C38" i="54"/>
  <c r="P38" i="54" s="1"/>
  <c r="F29" i="54"/>
  <c r="F34" i="54" s="1"/>
  <c r="C93" i="53"/>
  <c r="C25" i="54"/>
  <c r="P25" i="54" s="1"/>
  <c r="C39" i="54"/>
  <c r="P39" i="54" s="1"/>
  <c r="C21" i="54"/>
  <c r="P21" i="54" s="1"/>
  <c r="C32" i="54"/>
  <c r="P32" i="54" s="1"/>
  <c r="I36" i="54"/>
  <c r="I40" i="54" s="1"/>
  <c r="C20" i="54"/>
  <c r="P20" i="54" s="1"/>
  <c r="C66" i="54"/>
  <c r="P66" i="54" s="1"/>
  <c r="C31" i="54"/>
  <c r="P31" i="54" s="1"/>
  <c r="F9" i="54"/>
  <c r="F17" i="54" s="1"/>
  <c r="C16" i="54"/>
  <c r="P16" i="54" s="1"/>
  <c r="C24" i="54"/>
  <c r="P24" i="54" s="1"/>
  <c r="C23" i="54"/>
  <c r="P23" i="54" s="1"/>
  <c r="C65" i="54"/>
  <c r="P65" i="54" s="1"/>
  <c r="C10" i="54"/>
  <c r="P10" i="54" s="1"/>
  <c r="C30" i="54"/>
  <c r="P30" i="54" s="1"/>
  <c r="C15" i="54"/>
  <c r="P15" i="54" s="1"/>
  <c r="C14" i="54"/>
  <c r="P14" i="54" s="1"/>
  <c r="C26" i="54"/>
  <c r="P26" i="54" s="1"/>
  <c r="C37" i="54"/>
  <c r="P37" i="54" s="1"/>
  <c r="F19" i="54"/>
  <c r="F27" i="54" s="1"/>
  <c r="I9" i="54"/>
  <c r="I17" i="54" s="1"/>
  <c r="C13" i="54"/>
  <c r="P13" i="54" s="1"/>
  <c r="F36" i="54"/>
  <c r="C33" i="54"/>
  <c r="P33" i="54" s="1"/>
  <c r="I29" i="54"/>
  <c r="I34" i="54" s="1"/>
  <c r="I19" i="54"/>
  <c r="I27" i="54" s="1"/>
  <c r="B119" i="53"/>
  <c r="B122" i="53" s="1"/>
  <c r="B43" i="52"/>
  <c r="E122" i="53"/>
  <c r="F122" i="53"/>
  <c r="D122" i="53"/>
  <c r="B87" i="53"/>
  <c r="J122" i="53"/>
  <c r="G122" i="53"/>
  <c r="B87" i="52"/>
  <c r="K122" i="49"/>
  <c r="K110" i="49"/>
  <c r="I110" i="49"/>
  <c r="L122" i="49"/>
  <c r="L87" i="49"/>
  <c r="L110" i="49" s="1"/>
  <c r="E119" i="49"/>
  <c r="C121" i="49"/>
  <c r="B121" i="49" s="1"/>
  <c r="D119" i="49"/>
  <c r="E43" i="49"/>
  <c r="B43" i="49" s="1"/>
  <c r="F119" i="49"/>
  <c r="C87" i="49"/>
  <c r="D87" i="49"/>
  <c r="I119" i="49"/>
  <c r="C135" i="49"/>
  <c r="E135" i="49" s="1"/>
  <c r="E166" i="49" s="1"/>
  <c r="C141" i="49"/>
  <c r="E141" i="49" s="1"/>
  <c r="C147" i="49"/>
  <c r="E147" i="49" s="1"/>
  <c r="C153" i="49"/>
  <c r="E153" i="49" s="1"/>
  <c r="C159" i="49"/>
  <c r="E159" i="49" s="1"/>
  <c r="C165" i="49"/>
  <c r="E165" i="49" s="1"/>
  <c r="J119" i="49"/>
  <c r="G119" i="49"/>
  <c r="C138" i="49"/>
  <c r="E138" i="49" s="1"/>
  <c r="C144" i="49"/>
  <c r="E144" i="49" s="1"/>
  <c r="C150" i="49"/>
  <c r="E150" i="49" s="1"/>
  <c r="C156" i="49"/>
  <c r="E156" i="49" s="1"/>
  <c r="L122" i="48"/>
  <c r="J122" i="48"/>
  <c r="D122" i="48"/>
  <c r="B69" i="48"/>
  <c r="J87" i="48"/>
  <c r="J110" i="48" s="1"/>
  <c r="K87" i="48"/>
  <c r="K110" i="48" s="1"/>
  <c r="H119" i="48"/>
  <c r="C87" i="48"/>
  <c r="H43" i="48"/>
  <c r="F119" i="48"/>
  <c r="I121" i="48"/>
  <c r="I122" i="48" s="1"/>
  <c r="G119" i="48"/>
  <c r="E87" i="48"/>
  <c r="C155" i="48"/>
  <c r="E155" i="48" s="1"/>
  <c r="A12" i="45"/>
  <c r="A13" i="45"/>
  <c r="A14" i="45" s="1"/>
  <c r="A15" i="45" s="1"/>
  <c r="A16" i="45" s="1"/>
  <c r="A17" i="45" s="1"/>
  <c r="A18" i="45" s="1"/>
  <c r="A19" i="45" s="1"/>
  <c r="A20" i="45" s="1"/>
  <c r="A21" i="45" s="1"/>
  <c r="A22" i="45" s="1"/>
  <c r="A23" i="45" s="1"/>
  <c r="A24" i="45" s="1"/>
  <c r="A25" i="45" s="1"/>
  <c r="A26" i="45" s="1"/>
  <c r="A27" i="45" s="1"/>
  <c r="A28" i="45" s="1"/>
  <c r="A29" i="45" s="1"/>
  <c r="A5" i="45"/>
  <c r="A6" i="45" s="1"/>
  <c r="A7" i="45" s="1"/>
  <c r="A8" i="45" s="1"/>
  <c r="A9" i="45" s="1"/>
  <c r="A10" i="45" s="1"/>
  <c r="A11" i="45" s="1"/>
  <c r="A4" i="45"/>
  <c r="I39" i="7"/>
  <c r="F39" i="7"/>
  <c r="I38" i="7"/>
  <c r="F38" i="7"/>
  <c r="I37" i="7"/>
  <c r="F37" i="7"/>
  <c r="O36" i="7"/>
  <c r="O40" i="7" s="1"/>
  <c r="N36" i="7"/>
  <c r="N40" i="7" s="1"/>
  <c r="M36" i="7"/>
  <c r="M40" i="7" s="1"/>
  <c r="L36" i="7"/>
  <c r="L40" i="7" s="1"/>
  <c r="K36" i="7"/>
  <c r="K40" i="7" s="1"/>
  <c r="H36" i="7"/>
  <c r="G36" i="7"/>
  <c r="E36" i="7"/>
  <c r="D36" i="7"/>
  <c r="I33" i="7"/>
  <c r="F33" i="7"/>
  <c r="C33" i="7" s="1"/>
  <c r="P33" i="7" s="1"/>
  <c r="I32" i="7"/>
  <c r="F32" i="7"/>
  <c r="I31" i="7"/>
  <c r="F31" i="7"/>
  <c r="I30" i="7"/>
  <c r="F30" i="7"/>
  <c r="O29" i="7"/>
  <c r="O34" i="7" s="1"/>
  <c r="N29" i="7"/>
  <c r="N34" i="7" s="1"/>
  <c r="M29" i="7"/>
  <c r="M34" i="7" s="1"/>
  <c r="L29" i="7"/>
  <c r="L34" i="7" s="1"/>
  <c r="K29" i="7"/>
  <c r="K34" i="7" s="1"/>
  <c r="H29" i="7"/>
  <c r="G29" i="7"/>
  <c r="E29" i="7"/>
  <c r="D29" i="7"/>
  <c r="I26" i="7"/>
  <c r="F26" i="7"/>
  <c r="I25" i="7"/>
  <c r="F25" i="7"/>
  <c r="I24" i="7"/>
  <c r="F24" i="7"/>
  <c r="I23" i="7"/>
  <c r="F23" i="7"/>
  <c r="I22" i="7"/>
  <c r="F22" i="7"/>
  <c r="I21" i="7"/>
  <c r="F21" i="7"/>
  <c r="I20" i="7"/>
  <c r="F20" i="7"/>
  <c r="O19" i="7"/>
  <c r="O27" i="7" s="1"/>
  <c r="N19" i="7"/>
  <c r="N27" i="7" s="1"/>
  <c r="M19" i="7"/>
  <c r="M27" i="7" s="1"/>
  <c r="L19" i="7"/>
  <c r="L27" i="7" s="1"/>
  <c r="K19" i="7"/>
  <c r="K27" i="7" s="1"/>
  <c r="H19" i="7"/>
  <c r="G19" i="7"/>
  <c r="I19" i="7" s="1"/>
  <c r="I27" i="7" s="1"/>
  <c r="E19" i="7"/>
  <c r="D19" i="7"/>
  <c r="I16" i="7"/>
  <c r="F16" i="7"/>
  <c r="I15" i="7"/>
  <c r="F15" i="7"/>
  <c r="I14" i="7"/>
  <c r="F14" i="7"/>
  <c r="I13" i="7"/>
  <c r="F13" i="7"/>
  <c r="I12" i="7"/>
  <c r="F12" i="7"/>
  <c r="I11" i="7"/>
  <c r="F11" i="7"/>
  <c r="I10" i="7"/>
  <c r="F10" i="7"/>
  <c r="O9" i="7"/>
  <c r="O17" i="7" s="1"/>
  <c r="N9" i="7"/>
  <c r="N17" i="7" s="1"/>
  <c r="M9" i="7"/>
  <c r="M17" i="7" s="1"/>
  <c r="L9" i="7"/>
  <c r="L17" i="7" s="1"/>
  <c r="K9" i="7"/>
  <c r="K17" i="7" s="1"/>
  <c r="H9" i="7"/>
  <c r="G9" i="7"/>
  <c r="E9" i="7"/>
  <c r="D9" i="7"/>
  <c r="H122" i="49" l="1"/>
  <c r="B43" i="48"/>
  <c r="K122" i="48"/>
  <c r="P48" i="54"/>
  <c r="C17" i="54"/>
  <c r="C9" i="54"/>
  <c r="P9" i="54" s="1"/>
  <c r="C34" i="54"/>
  <c r="F40" i="54"/>
  <c r="C40" i="54" s="1"/>
  <c r="C36" i="54"/>
  <c r="P36" i="54" s="1"/>
  <c r="C29" i="54"/>
  <c r="P29" i="54" s="1"/>
  <c r="C19" i="54"/>
  <c r="P19" i="54" s="1"/>
  <c r="C27" i="54"/>
  <c r="D122" i="49"/>
  <c r="G122" i="49"/>
  <c r="F122" i="49"/>
  <c r="J122" i="49"/>
  <c r="B87" i="49"/>
  <c r="C122" i="49"/>
  <c r="E122" i="49"/>
  <c r="B126" i="49" s="1"/>
  <c r="B127" i="49" s="1"/>
  <c r="B119" i="49"/>
  <c r="B122" i="49" s="1"/>
  <c r="I122" i="49"/>
  <c r="G122" i="48"/>
  <c r="B121" i="48"/>
  <c r="F122" i="48"/>
  <c r="B126" i="48" s="1"/>
  <c r="B87" i="48"/>
  <c r="B119" i="48"/>
  <c r="H122" i="48"/>
  <c r="C39" i="7"/>
  <c r="P39" i="7" s="1"/>
  <c r="C32" i="7"/>
  <c r="P32" i="7" s="1"/>
  <c r="C13" i="7"/>
  <c r="P13" i="7" s="1"/>
  <c r="F36" i="7"/>
  <c r="F40" i="7" s="1"/>
  <c r="C38" i="7"/>
  <c r="P38" i="7" s="1"/>
  <c r="I29" i="7"/>
  <c r="I34" i="7" s="1"/>
  <c r="C37" i="7"/>
  <c r="P37" i="7" s="1"/>
  <c r="C25" i="7"/>
  <c r="P25" i="7" s="1"/>
  <c r="I9" i="7"/>
  <c r="I17" i="7" s="1"/>
  <c r="F29" i="7"/>
  <c r="F34" i="7" s="1"/>
  <c r="C14" i="7"/>
  <c r="P14" i="7" s="1"/>
  <c r="I36" i="7"/>
  <c r="C16" i="7"/>
  <c r="P16" i="7" s="1"/>
  <c r="C31" i="7"/>
  <c r="P31" i="7" s="1"/>
  <c r="C21" i="7"/>
  <c r="P21" i="7" s="1"/>
  <c r="C26" i="7"/>
  <c r="P26" i="7" s="1"/>
  <c r="C15" i="7"/>
  <c r="P15" i="7" s="1"/>
  <c r="C10" i="7"/>
  <c r="P10" i="7" s="1"/>
  <c r="C20" i="7"/>
  <c r="P20" i="7" s="1"/>
  <c r="C11" i="7"/>
  <c r="P11" i="7" s="1"/>
  <c r="C24" i="7"/>
  <c r="P24" i="7" s="1"/>
  <c r="C30" i="7"/>
  <c r="P30" i="7" s="1"/>
  <c r="C12" i="7"/>
  <c r="P12" i="7" s="1"/>
  <c r="C22" i="7"/>
  <c r="P22" i="7" s="1"/>
  <c r="C23" i="7"/>
  <c r="P23" i="7" s="1"/>
  <c r="F9" i="7"/>
  <c r="F19" i="7"/>
  <c r="B122" i="48" l="1"/>
  <c r="B127" i="48"/>
  <c r="C34" i="7"/>
  <c r="C29" i="7"/>
  <c r="P29" i="7" s="1"/>
  <c r="C36" i="7"/>
  <c r="P36" i="7" s="1"/>
  <c r="I40" i="7"/>
  <c r="C40" i="7" s="1"/>
  <c r="C19" i="7"/>
  <c r="P19" i="7" s="1"/>
  <c r="F27" i="7"/>
  <c r="C27" i="7" s="1"/>
  <c r="C9" i="7"/>
  <c r="P9" i="7" s="1"/>
  <c r="F17" i="7"/>
  <c r="C17" i="7" l="1"/>
  <c r="D80" i="7" l="1"/>
  <c r="D81" i="7"/>
  <c r="D85" i="7" s="1"/>
  <c r="E80" i="7"/>
  <c r="E81" i="7"/>
  <c r="F80" i="7"/>
  <c r="F81" i="7"/>
  <c r="F85" i="7" s="1"/>
  <c r="G80" i="7"/>
  <c r="G81" i="7"/>
  <c r="G85" i="7" s="1"/>
  <c r="H80" i="7"/>
  <c r="H81" i="7"/>
  <c r="H85" i="7" s="1"/>
  <c r="C83" i="7"/>
  <c r="H82" i="7"/>
  <c r="G82" i="7"/>
  <c r="F82" i="7"/>
  <c r="E82" i="7"/>
  <c r="D82" i="7"/>
  <c r="F65" i="7"/>
  <c r="F66" i="7" s="1"/>
  <c r="P69" i="7"/>
  <c r="P68" i="7"/>
  <c r="I65" i="7"/>
  <c r="I66" i="7" s="1"/>
  <c r="P8" i="7"/>
  <c r="G97" i="53" l="1"/>
  <c r="G97" i="52"/>
  <c r="G97" i="49"/>
  <c r="G97" i="48"/>
  <c r="F97" i="52"/>
  <c r="F97" i="53"/>
  <c r="F97" i="49"/>
  <c r="F97" i="48"/>
  <c r="E97" i="53"/>
  <c r="E97" i="52"/>
  <c r="E97" i="49"/>
  <c r="E97" i="48"/>
  <c r="C97" i="48"/>
  <c r="F79" i="7"/>
  <c r="D79" i="7"/>
  <c r="G79" i="7"/>
  <c r="C81" i="7"/>
  <c r="C82" i="7"/>
  <c r="C65" i="7"/>
  <c r="P65" i="7" s="1"/>
  <c r="E79" i="7"/>
  <c r="E85" i="7"/>
  <c r="C80" i="7"/>
  <c r="H79" i="7"/>
  <c r="E106" i="52" l="1"/>
  <c r="E107" i="52" s="1"/>
  <c r="E105" i="53"/>
  <c r="E106" i="53" s="1"/>
  <c r="E107" i="53" s="1"/>
  <c r="E108" i="53" s="1"/>
  <c r="E110" i="53" s="1"/>
  <c r="E106" i="48"/>
  <c r="E107" i="48" s="1"/>
  <c r="E108" i="48" s="1"/>
  <c r="E110" i="48" s="1"/>
  <c r="E106" i="49"/>
  <c r="E107" i="49" s="1"/>
  <c r="E108" i="49" s="1"/>
  <c r="E110" i="49" s="1"/>
  <c r="G106" i="52"/>
  <c r="G107" i="52" s="1"/>
  <c r="G108" i="52" s="1"/>
  <c r="G110" i="52" s="1"/>
  <c r="G105" i="53"/>
  <c r="G106" i="53" s="1"/>
  <c r="G107" i="53" s="1"/>
  <c r="G108" i="53" s="1"/>
  <c r="G110" i="53" s="1"/>
  <c r="G106" i="49"/>
  <c r="G107" i="49" s="1"/>
  <c r="G108" i="49" s="1"/>
  <c r="G110" i="49" s="1"/>
  <c r="G106" i="48"/>
  <c r="G107" i="48" s="1"/>
  <c r="G108" i="48" s="1"/>
  <c r="G110" i="48" s="1"/>
  <c r="D97" i="52"/>
  <c r="D97" i="53"/>
  <c r="D97" i="49"/>
  <c r="D105" i="53"/>
  <c r="D106" i="53" s="1"/>
  <c r="D107" i="53" s="1"/>
  <c r="D106" i="52"/>
  <c r="D107" i="52" s="1"/>
  <c r="D106" i="48"/>
  <c r="D107" i="48" s="1"/>
  <c r="D106" i="49"/>
  <c r="D107" i="49" s="1"/>
  <c r="C97" i="49"/>
  <c r="C97" i="53"/>
  <c r="F105" i="53"/>
  <c r="F106" i="53" s="1"/>
  <c r="F107" i="53" s="1"/>
  <c r="F108" i="53" s="1"/>
  <c r="F110" i="53" s="1"/>
  <c r="F106" i="52"/>
  <c r="F107" i="52" s="1"/>
  <c r="F108" i="52" s="1"/>
  <c r="F110" i="52" s="1"/>
  <c r="F106" i="49"/>
  <c r="F107" i="49" s="1"/>
  <c r="F108" i="49" s="1"/>
  <c r="F110" i="49" s="1"/>
  <c r="F106" i="48"/>
  <c r="F107" i="48" s="1"/>
  <c r="F108" i="48" s="1"/>
  <c r="F110" i="48" s="1"/>
  <c r="C97" i="52"/>
  <c r="C105" i="53"/>
  <c r="E108" i="52"/>
  <c r="E110" i="52" s="1"/>
  <c r="C66" i="7"/>
  <c r="C85" i="7"/>
  <c r="C79" i="7"/>
  <c r="B93" i="53" l="1"/>
  <c r="B97" i="53" s="1"/>
  <c r="C106" i="48"/>
  <c r="C107" i="48" s="1"/>
  <c r="C108" i="48" s="1"/>
  <c r="C110" i="48" s="1"/>
  <c r="C112" i="48" s="1"/>
  <c r="B105" i="48"/>
  <c r="B106" i="48" s="1"/>
  <c r="B107" i="48" s="1"/>
  <c r="B105" i="49"/>
  <c r="B106" i="49" s="1"/>
  <c r="B107" i="49" s="1"/>
  <c r="C106" i="49"/>
  <c r="C107" i="49" s="1"/>
  <c r="C108" i="49" s="1"/>
  <c r="C110" i="49" s="1"/>
  <c r="C112" i="49" s="1"/>
  <c r="C106" i="52"/>
  <c r="C107" i="52" s="1"/>
  <c r="C108" i="52" s="1"/>
  <c r="C110" i="52" s="1"/>
  <c r="C112" i="52" s="1"/>
  <c r="B105" i="52"/>
  <c r="B106" i="52" s="1"/>
  <c r="B107" i="52" s="1"/>
  <c r="B105" i="53"/>
  <c r="B106" i="53" s="1"/>
  <c r="B107" i="53" s="1"/>
  <c r="C106" i="53"/>
  <c r="C107" i="53" s="1"/>
  <c r="C108" i="53" s="1"/>
  <c r="C110" i="53" s="1"/>
  <c r="C112" i="53" s="1"/>
  <c r="P66" i="7"/>
  <c r="B93" i="48"/>
  <c r="B97" i="48" s="1"/>
  <c r="D97" i="48"/>
  <c r="D108" i="48" s="1"/>
  <c r="D110" i="48" s="1"/>
  <c r="D108" i="49"/>
  <c r="D110" i="49" s="1"/>
  <c r="B93" i="52"/>
  <c r="B97" i="52" s="1"/>
  <c r="D108" i="53"/>
  <c r="D110" i="53" s="1"/>
  <c r="D108" i="52"/>
  <c r="D110" i="52" s="1"/>
  <c r="B93" i="49"/>
  <c r="B97" i="49" s="1"/>
  <c r="B108" i="53" l="1"/>
  <c r="B110" i="53" s="1"/>
  <c r="B108" i="52"/>
  <c r="B110" i="52" s="1"/>
  <c r="D111" i="53"/>
  <c r="D112" i="53" s="1"/>
  <c r="C113" i="53"/>
  <c r="D111" i="52"/>
  <c r="D112" i="52" s="1"/>
  <c r="C113" i="52"/>
  <c r="C113" i="49"/>
  <c r="D111" i="49"/>
  <c r="D112" i="49" s="1"/>
  <c r="B108" i="48"/>
  <c r="B110" i="48" s="1"/>
  <c r="B108" i="49"/>
  <c r="B110" i="49" s="1"/>
  <c r="C113" i="48"/>
  <c r="D111" i="48"/>
  <c r="D112" i="48" s="1"/>
  <c r="D113" i="48" l="1"/>
  <c r="E111" i="48"/>
  <c r="E112" i="48" s="1"/>
  <c r="D113" i="49"/>
  <c r="E111" i="49"/>
  <c r="E112" i="49" s="1"/>
  <c r="E111" i="52"/>
  <c r="E112" i="52" s="1"/>
  <c r="D113" i="52"/>
  <c r="D113" i="53"/>
  <c r="E111" i="53"/>
  <c r="E112" i="53" s="1"/>
  <c r="E113" i="53" l="1"/>
  <c r="F111" i="53"/>
  <c r="F112" i="53" s="1"/>
  <c r="F111" i="49"/>
  <c r="F112" i="49" s="1"/>
  <c r="E113" i="49"/>
  <c r="F111" i="52"/>
  <c r="F112" i="52" s="1"/>
  <c r="E113" i="52"/>
  <c r="E113" i="48"/>
  <c r="F111" i="48"/>
  <c r="F112" i="48" s="1"/>
  <c r="G111" i="48" l="1"/>
  <c r="G112" i="48" s="1"/>
  <c r="F113" i="48"/>
  <c r="F113" i="49"/>
  <c r="G111" i="49"/>
  <c r="G112" i="49" s="1"/>
  <c r="F113" i="53"/>
  <c r="G111" i="53"/>
  <c r="G112" i="53" s="1"/>
  <c r="F113" i="52"/>
  <c r="G111" i="52"/>
  <c r="G112" i="52" s="1"/>
  <c r="H111" i="52" l="1"/>
  <c r="H112" i="52" s="1"/>
  <c r="G113" i="52"/>
  <c r="H111" i="49"/>
  <c r="H112" i="49" s="1"/>
  <c r="G113" i="49"/>
  <c r="G113" i="53"/>
  <c r="H111" i="53"/>
  <c r="H112" i="53" s="1"/>
  <c r="H111" i="48"/>
  <c r="H112" i="48" s="1"/>
  <c r="G113" i="48"/>
  <c r="H113" i="48" l="1"/>
  <c r="I111" i="48"/>
  <c r="I112" i="48" s="1"/>
  <c r="H113" i="53"/>
  <c r="I111" i="53"/>
  <c r="I112" i="53" s="1"/>
  <c r="I111" i="49"/>
  <c r="I112" i="49" s="1"/>
  <c r="H113" i="49"/>
  <c r="H113" i="52"/>
  <c r="I111" i="52"/>
  <c r="I112" i="52" s="1"/>
  <c r="J111" i="49" l="1"/>
  <c r="J112" i="49" s="1"/>
  <c r="I113" i="49"/>
  <c r="I113" i="52"/>
  <c r="J111" i="52"/>
  <c r="J112" i="52" s="1"/>
  <c r="I113" i="53"/>
  <c r="J111" i="53"/>
  <c r="J112" i="53" s="1"/>
  <c r="J111" i="48"/>
  <c r="J112" i="48" s="1"/>
  <c r="I113" i="48"/>
  <c r="K111" i="48" l="1"/>
  <c r="K112" i="48" s="1"/>
  <c r="J113" i="48"/>
  <c r="J113" i="53"/>
  <c r="K111" i="53"/>
  <c r="K112" i="53" s="1"/>
  <c r="K111" i="52"/>
  <c r="K112" i="52" s="1"/>
  <c r="J113" i="52"/>
  <c r="K111" i="49"/>
  <c r="K112" i="49" s="1"/>
  <c r="J113" i="49"/>
  <c r="L111" i="49" l="1"/>
  <c r="L112" i="49" s="1"/>
  <c r="K113" i="49"/>
  <c r="L111" i="52"/>
  <c r="L112" i="52" s="1"/>
  <c r="K113" i="52"/>
  <c r="K113" i="53"/>
  <c r="L111" i="53"/>
  <c r="L112" i="53" s="1"/>
  <c r="K113" i="48"/>
  <c r="L111" i="48"/>
  <c r="L112" i="48" s="1"/>
  <c r="L113" i="48" l="1"/>
  <c r="L113" i="53"/>
  <c r="L113" i="52"/>
  <c r="L113" i="49"/>
  <c r="E50" i="54" l="1"/>
  <c r="E44" i="54"/>
  <c r="F44" i="54" s="1"/>
  <c r="M51" i="7"/>
  <c r="F42" i="7"/>
  <c r="I42" i="7"/>
  <c r="I51" i="7" s="1"/>
  <c r="E43" i="54"/>
  <c r="L51" i="7"/>
  <c r="H42" i="54"/>
  <c r="D43" i="54"/>
  <c r="N51" i="7"/>
  <c r="D50" i="54"/>
  <c r="D44" i="54"/>
  <c r="K51" i="7"/>
  <c r="O51" i="7"/>
  <c r="E42" i="54" l="1"/>
  <c r="I43" i="54"/>
  <c r="G42" i="54"/>
  <c r="D42" i="54"/>
  <c r="I44" i="54"/>
  <c r="F43" i="54"/>
  <c r="C43" i="54" s="1"/>
  <c r="P43" i="54" s="1"/>
  <c r="C44" i="54"/>
  <c r="P44" i="54" s="1"/>
  <c r="I50" i="54"/>
  <c r="F50" i="54"/>
  <c r="F51" i="7"/>
  <c r="C42" i="7"/>
  <c r="P42" i="7" s="1"/>
  <c r="F42" i="54"/>
  <c r="I42" i="54"/>
  <c r="I51" i="54" s="1"/>
  <c r="I67" i="54" s="1"/>
  <c r="C50" i="54" l="1"/>
  <c r="P50" i="54" s="1"/>
  <c r="O42" i="54"/>
  <c r="O51" i="54" s="1"/>
  <c r="O67" i="54" s="1"/>
  <c r="N42" i="54"/>
  <c r="N51" i="54" s="1"/>
  <c r="N67" i="54" s="1"/>
  <c r="M42" i="54"/>
  <c r="M51" i="54" s="1"/>
  <c r="M67" i="54" s="1"/>
  <c r="L42" i="54"/>
  <c r="L51" i="54" s="1"/>
  <c r="L67" i="54" s="1"/>
  <c r="K42" i="54"/>
  <c r="K51" i="54" s="1"/>
  <c r="K67" i="54" s="1"/>
  <c r="P45" i="54"/>
  <c r="P49" i="54"/>
  <c r="C42" i="54"/>
  <c r="P42" i="54" s="1"/>
  <c r="F51" i="54"/>
  <c r="C51" i="7"/>
  <c r="C89" i="54" l="1"/>
  <c r="F67" i="54"/>
  <c r="P67" i="7"/>
  <c r="P51" i="7"/>
  <c r="M70" i="7"/>
  <c r="O70" i="7"/>
  <c r="K70" i="7"/>
  <c r="N70" i="7"/>
  <c r="L70" i="7"/>
  <c r="C51" i="54"/>
  <c r="C67" i="54" s="1"/>
  <c r="C91" i="54" l="1"/>
  <c r="D91" i="54" s="1"/>
  <c r="O70" i="54"/>
  <c r="M70" i="54"/>
  <c r="N70" i="54"/>
  <c r="L70" i="54"/>
  <c r="K70" i="54"/>
  <c r="P67" i="54"/>
  <c r="P51" i="54"/>
</calcChain>
</file>

<file path=xl/sharedStrings.xml><?xml version="1.0" encoding="utf-8"?>
<sst xmlns="http://schemas.openxmlformats.org/spreadsheetml/2006/main" count="2165" uniqueCount="320">
  <si>
    <t>Este recomandata utilizarea acestei machete; modificarea formulelor de calcul atrage dupa sine excluderea aplicatiei de la finantare.</t>
  </si>
  <si>
    <t>Restul datelor sunt fie predefinite, fie generate automat. A nu se modifica formulele de calcul - acestea sunt calculate automat in urma introducerii datelor de intrare</t>
  </si>
  <si>
    <t>Modelul contine urmatoarele foi de calcul:</t>
  </si>
  <si>
    <t>Date de intrare:</t>
  </si>
  <si>
    <t>1 Bilant</t>
  </si>
  <si>
    <t xml:space="preserve"> ==&gt; se introduc datele din bilantul beneficiarului, pentru ultimele trei exercitii financiare incheiate</t>
  </si>
  <si>
    <t>2 Cont RP</t>
  </si>
  <si>
    <t xml:space="preserve"> ==&gt; se introduc datele din contul de rezultate patrimonial al beneficiarului, pentru ultimele trei exercitii financiare incheiate
si informatiile suplimentare solicitate</t>
  </si>
  <si>
    <t>Rezultate:</t>
  </si>
  <si>
    <t>3 Analiza financiara - indicatori</t>
  </si>
  <si>
    <t xml:space="preserve"> ==&gt; sunt calculati si grupati indicatori de analiza financiara aferenti entitatii, pe baza datelor introduse din situatiile financiare
Obs: calcule automate, interpretari inserate</t>
  </si>
  <si>
    <t xml:space="preserve"> ==&gt; sunt preluate marimile previzionate ale veniturilor si cheltuielilor operationale, pentru perioadele de implementare si operare, considerand situatia intreprinderii FARA si CU proiectul de investitii</t>
  </si>
  <si>
    <r>
      <rPr>
        <b/>
        <sz val="16"/>
        <rFont val="Wingdings"/>
        <charset val="2"/>
      </rPr>
      <t xml:space="preserve">þ </t>
    </r>
    <r>
      <rPr>
        <b/>
        <sz val="16"/>
        <rFont val="Times New Roman"/>
        <family val="1"/>
      </rPr>
      <t>Costuri investitionale si acoperirea (finantarea) acestora</t>
    </r>
  </si>
  <si>
    <t>Beneficiarul va realiza proiectia financiara privind implementarea investitiei  pe numarul de ani pt care gandeste proiectul, nu este obligatorie completarea pentru toti anii</t>
  </si>
  <si>
    <t>CHELTUIELI INVESTITIONALE TOTALE</t>
  </si>
  <si>
    <t>(ron)</t>
  </si>
  <si>
    <t>total</t>
  </si>
  <si>
    <t xml:space="preserve">total </t>
  </si>
  <si>
    <t>Implementare</t>
  </si>
  <si>
    <t>an</t>
  </si>
  <si>
    <t>an 1</t>
  </si>
  <si>
    <t>an 2</t>
  </si>
  <si>
    <t>an 3</t>
  </si>
  <si>
    <t>an 4</t>
  </si>
  <si>
    <t>TOTAL CHELTUIELI ELIGIBILE</t>
  </si>
  <si>
    <t>TOTAL CHELTUIELI NE-ELIGIBILE</t>
  </si>
  <si>
    <t>% cheltuieli eligibile</t>
  </si>
  <si>
    <t>SURSE DE FINANTARE A PROIECTULUI</t>
  </si>
  <si>
    <r>
      <t>PROIECTII FINANCIARE</t>
    </r>
    <r>
      <rPr>
        <b/>
        <sz val="14"/>
        <color theme="1"/>
        <rFont val="Times New Roman"/>
        <family val="1"/>
      </rPr>
      <t xml:space="preserve"> FARA INVESTITIE</t>
    </r>
  </si>
  <si>
    <t>FUNDAMENTAREA VENITURILOR SI CHELTUIELILOR GENERATE DE ACTIVITATEA CORESPUNZATOARE PROIECTULUI FARA INVESTITIE</t>
  </si>
  <si>
    <t>Venituri, Cheltuieli aferente activitatii corespunzatoare proiectului de investitie FARA investitie / an</t>
  </si>
  <si>
    <t>VENITURI OPERATIONALE</t>
  </si>
  <si>
    <t xml:space="preserve">Venituri din vanzari produse </t>
  </si>
  <si>
    <t xml:space="preserve">Venituri din prestari servicii </t>
  </si>
  <si>
    <t xml:space="preserve">Venituri din vanzari marfuri </t>
  </si>
  <si>
    <t xml:space="preserve">Venituri din inchiriere de spatii </t>
  </si>
  <si>
    <t xml:space="preserve">Venituri din productia realizata pentru scopuri proprii si capitalizata </t>
  </si>
  <si>
    <t xml:space="preserve">Venituri din subventii de exploatare  </t>
  </si>
  <si>
    <t xml:space="preserve">Venituri din subventii pentru investitii </t>
  </si>
  <si>
    <t xml:space="preserve">Venituri din alte activitati </t>
  </si>
  <si>
    <t xml:space="preserve">Alte venituri din exploatare </t>
  </si>
  <si>
    <t>Venituri din alocatii bugetare pentru intretinerea curenta (funcționarea și întreținerea curentă)</t>
  </si>
  <si>
    <t>Venituri din alocatii bugetare pentru reparatii capitale</t>
  </si>
  <si>
    <t>Venituri din concesiunea spatiilor adiacente</t>
  </si>
  <si>
    <t xml:space="preserve">Alte venituri obtinute prin valorificarea activitatii </t>
  </si>
  <si>
    <t xml:space="preserve">Total venituri operationale </t>
  </si>
  <si>
    <t>CHELTUIELI OPERATIONALE</t>
  </si>
  <si>
    <t>Cheltuieli cu materiile prime si cu materialele consumabile</t>
  </si>
  <si>
    <t xml:space="preserve">Cheltuieli privind marfurile </t>
  </si>
  <si>
    <t>Alte cheltuieli materiale (inclusiv cheltuieli cu prestatii externe)</t>
  </si>
  <si>
    <t>Cheltuieli cu energia termica</t>
  </si>
  <si>
    <t>Cheltuieli cu energia electrica</t>
  </si>
  <si>
    <t>Cheltuieli cu apa</t>
  </si>
  <si>
    <t>Alte cheltuieli din afara (cu utilitati)</t>
  </si>
  <si>
    <t>Cheltuieli cu personalul angajat</t>
  </si>
  <si>
    <t>Cheltuieli de intretinere si reparatii capitale</t>
  </si>
  <si>
    <t>Cheltuieli generale de administratie</t>
  </si>
  <si>
    <t>Cheltuieli de vanzare si distributie</t>
  </si>
  <si>
    <t>Cheltuieli cu concesiunile</t>
  </si>
  <si>
    <t>Cheltuieli cu logistica</t>
  </si>
  <si>
    <t>Cheltuieli cu diseminarea rezultatelor</t>
  </si>
  <si>
    <t>Alte cheltuieli operationale</t>
  </si>
  <si>
    <t>Total cheltuieli operationale</t>
  </si>
  <si>
    <t>Flux de numerar operational</t>
  </si>
  <si>
    <r>
      <t xml:space="preserve">PROIECTII FINANCIARE </t>
    </r>
    <r>
      <rPr>
        <b/>
        <sz val="14"/>
        <color theme="1"/>
        <rFont val="Times New Roman"/>
        <family val="1"/>
      </rPr>
      <t>CU INVESTITIE</t>
    </r>
  </si>
  <si>
    <t>FUNDAMENTAREA VENITURILOR SI CHELTUIELILOR GENERATE DE PROIECT</t>
  </si>
  <si>
    <t>Venituri, Cheltuieli aferente activitatii corespunzatoare proiectului de investitie CU investitie / an</t>
  </si>
  <si>
    <t>Venituri din vanzari produse</t>
  </si>
  <si>
    <t>Venituri din inchiriere de spatii</t>
  </si>
  <si>
    <t>Venituri din productia realizata pentru scopuri proprii si capitalizata</t>
  </si>
  <si>
    <t xml:space="preserve">Venituri din subventii de exploatare </t>
  </si>
  <si>
    <t>Venituri din alte activitati</t>
  </si>
  <si>
    <t>Alte venituri din exploatare</t>
  </si>
  <si>
    <t>Alte venituri obtinute prin valorificarea activitatii</t>
  </si>
  <si>
    <t>FLUXURI DE NUMERAR DIN ACTIVITATILE DE INVESTITIE SI FINANTARE</t>
  </si>
  <si>
    <t>INCASARI DIN ACTIVITATEA DE FINANTARE</t>
  </si>
  <si>
    <t>TOTAL INTRARI DE LICHIDITATI DIN ACTIVITATEA DE FINANTARE</t>
  </si>
  <si>
    <t>PLATI DIN ACTIVITATEA DE FINANTARE</t>
  </si>
  <si>
    <r>
      <t>Rate la imprumut -</t>
    </r>
    <r>
      <rPr>
        <i/>
        <sz val="10"/>
        <rFont val="Times New Roman"/>
        <family val="1"/>
      </rPr>
      <t xml:space="preserve"> cofinantare la proiect</t>
    </r>
  </si>
  <si>
    <r>
      <t>Dobânzi la imprumut -</t>
    </r>
    <r>
      <rPr>
        <i/>
        <sz val="10"/>
        <rFont val="Times New Roman"/>
        <family val="1"/>
      </rPr>
      <t xml:space="preserve"> cofinantare la proiect</t>
    </r>
  </si>
  <si>
    <t>TOTAL IESIRI DE LICHIDITATI DIN ACTIVITATEA DE FINANTARE</t>
  </si>
  <si>
    <t>PLATI DIN ACTIVITATEA DE INVESTITIE</t>
  </si>
  <si>
    <t>Total investitie</t>
  </si>
  <si>
    <t>TOTAL IESIRI DE LICHIDITATI DIN ACTIVITATEA DE INVESTITII</t>
  </si>
  <si>
    <t>TOTAL IESIRI DE LICHIDITATI DIN ACTIVITATEA DE FINANTARE SI INVESTITII</t>
  </si>
  <si>
    <t>Flux de numerar din finantare si investitii</t>
  </si>
  <si>
    <t>Flux de numerar TOTAL</t>
  </si>
  <si>
    <t>Disponibil de numerar la inceputul perioadei</t>
  </si>
  <si>
    <t xml:space="preserve"> -- </t>
  </si>
  <si>
    <t>Disponibil de numerar la sfarsitul perioadei</t>
  </si>
  <si>
    <t>TOTAL</t>
  </si>
  <si>
    <r>
      <rPr>
        <i/>
        <sz val="9"/>
        <color theme="1"/>
        <rFont val="Times New Roman"/>
        <family val="1"/>
        <charset val="238"/>
      </rPr>
      <t>Sursa: Regulamentul CE 480/2014 - art. 18</t>
    </r>
    <r>
      <rPr>
        <sz val="9"/>
        <color theme="1"/>
        <rFont val="Times New Roman"/>
        <family val="1"/>
        <charset val="238"/>
      </rPr>
      <t xml:space="preserve">
Dacă activele unei operațiuni au o durată de viață care depășește perioada de referință a proiectului, valoarea reziduală a acestora se determină prin calcularea valorii actuale nete a fluxurilor de numerar pentru durata de viață rămasă a operațiunii. Valoarea reziduală a investiției este inclusă în calculul venitului net actualizat al operațiunii numai dacă veniturile depășesc costurile de operare.</t>
    </r>
  </si>
  <si>
    <t>Activ</t>
  </si>
  <si>
    <t>Valoare de inventar (lei)</t>
  </si>
  <si>
    <t>Pondere (%)</t>
  </si>
  <si>
    <t>Durata de viata (ani)</t>
  </si>
  <si>
    <t>Durata de viata medie (ani)</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</si>
  <si>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</si>
  <si>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</si>
  <si>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</si>
  <si>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</si>
  <si>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</si>
  <si>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</si>
  <si>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</si>
  <si>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</si>
  <si>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</si>
  <si>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</si>
  <si>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</si>
  <si>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</si>
  <si>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</si>
  <si>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</si>
  <si>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</si>
  <si>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</si>
  <si>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</si>
  <si>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</si>
  <si>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</si>
  <si>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</si>
  <si>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</si>
  <si>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</si>
  <si>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</si>
  <si>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</si>
  <si>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</si>
  <si>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</si>
  <si>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</si>
  <si>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</si>
  <si>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</si>
  <si>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</si>
  <si>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Valoarea reziduala se va calcula prin actualizarea fluxurilor nete de numerar pentru durata de viata ramasa, adica diferenta intre durata de viata medie a activelor achizitionate prin proiect si perioada de referinta a proiectului.</t>
  </si>
  <si>
    <t>an 5</t>
  </si>
  <si>
    <t>1.1</t>
  </si>
  <si>
    <t>TOTAL CAPITOL 1</t>
  </si>
  <si>
    <t>2.1</t>
  </si>
  <si>
    <t>3</t>
  </si>
  <si>
    <t>3.1</t>
  </si>
  <si>
    <t>3.2</t>
  </si>
  <si>
    <t>4.1</t>
  </si>
  <si>
    <t>4.2</t>
  </si>
  <si>
    <t>TOTAL CAPITOL 4</t>
  </si>
  <si>
    <t>5</t>
  </si>
  <si>
    <t>TOTAL CAPITOL 5</t>
  </si>
  <si>
    <t>TOTAL GENERAL</t>
  </si>
  <si>
    <t>I</t>
  </si>
  <si>
    <t>Valoarea totală a cererii de finantare, din care :</t>
  </si>
  <si>
    <t>a.</t>
  </si>
  <si>
    <t>Valoarea totala neeligibilă, inclusiv TVA aferent</t>
  </si>
  <si>
    <t>b.</t>
  </si>
  <si>
    <t>Valoarea totala eligibilă, inclusiv TVA aferent</t>
  </si>
  <si>
    <t>II</t>
  </si>
  <si>
    <t>Contribuţia proprie, din care :</t>
  </si>
  <si>
    <t>Contribuţia solicitantului la cheltuieli eligibile , inclusiv TVA aferent</t>
  </si>
  <si>
    <t>Contribuţia solicitantului la cheltuieli neeligibile, inclusiv TVA aferent</t>
  </si>
  <si>
    <t>III</t>
  </si>
  <si>
    <t>ASISTENŢĂ FINANCIARĂ NERAMBURSABILĂ SOLICITATĂ</t>
  </si>
  <si>
    <t>Denumire</t>
  </si>
  <si>
    <t>1.2</t>
  </si>
  <si>
    <t>4.3</t>
  </si>
  <si>
    <t>buget</t>
  </si>
  <si>
    <t>Analiza financiara - venituri si cheltuieli din activitatea corespunzătoare proiectului de investiții</t>
  </si>
  <si>
    <t>1.3</t>
  </si>
  <si>
    <t>Cheltuieli eligibile</t>
  </si>
  <si>
    <t>Cheltuieli neeligibile</t>
  </si>
  <si>
    <t>Cheltuieli eligibile, fără TVA</t>
  </si>
  <si>
    <t>TVA nerecuperabilă,aferentă cheltuielilor eligibile</t>
  </si>
  <si>
    <t>Total eligibil</t>
  </si>
  <si>
    <t>Total neeligibil</t>
  </si>
  <si>
    <t>Categorie MySmis</t>
  </si>
  <si>
    <t>Subcategorie MySmis</t>
  </si>
  <si>
    <t>Sustenabilitatea proiectului</t>
  </si>
  <si>
    <t>Cheltuieli neeligibile, fără TVA</t>
  </si>
  <si>
    <t>TVA aferentă cheltuielilor neeligibile, și TVA recuperabilă aferentă cheltuielilor eligibile</t>
  </si>
  <si>
    <t>SERVICII</t>
  </si>
  <si>
    <t>CHELTUIELI SUB FORMA DE RATE FORFETARE</t>
  </si>
  <si>
    <t>Cheltuieli indirecte conform art. 54 lit.a RDC 1060/2023</t>
  </si>
  <si>
    <t>ECHIPAMENTE / DOTARI / ACTIVE CORPORALE</t>
  </si>
  <si>
    <t>CHELTUIELI CU ACTIVE NECORPORALE</t>
  </si>
  <si>
    <t>Cheltuieli efectuate pentru cercetare industrială</t>
  </si>
  <si>
    <t>Cheltuieli salariale pentru cercetare industrială, aferente personalul implicat in implementarea proiectului (în derularea activităților, altele decât management de proiect)</t>
  </si>
  <si>
    <t>Cheltuieli cu deplasarea pentru cercetători, tehnicieni și personal auxiliar în măsura în care aceștia sunt implicați în activitățile de cercetare industrială)</t>
  </si>
  <si>
    <t>Cheltuieli pentru achiziţia de active fixe corporale (altele decât terenuri și imobile), pentru cercetare industriala</t>
  </si>
  <si>
    <t>Cheltuieli cu amortizarea pentru cercetare industriala (costurile instrumentelor și ale echipamentelor)</t>
  </si>
  <si>
    <t>Cheltuieli pentru achiziţia de substanţe, materiale, plante, animale de laborator, consumabile, obiecte de inventar şi alte produse similare necesare desfăşurării activităţilor de cercetare industriala</t>
  </si>
  <si>
    <t>Cheltuieli pentru achiziția de active necorporale pentru cercetare industrială</t>
  </si>
  <si>
    <t>Cheltuieli pentru servicii de consultanță și echivalente folosite exclusiv pentru activitățile de cercetare industriala</t>
  </si>
  <si>
    <t>CHELTUIELI RESURSE UMANE</t>
  </si>
  <si>
    <t>Cheltuieli salariale pentru cercetare industrială, aferente personalul implicat in implementarea proiectului (în derularea activităților, altele decât management de proiect)_x000D_</t>
  </si>
  <si>
    <t>CHELTUIELI CU DEPLASAREA</t>
  </si>
  <si>
    <t>Cheltuieli cu deplasarea_x000D_</t>
  </si>
  <si>
    <t>Cheltuieli pentru achiziţia de active necorporale pentru cercetare industrială</t>
  </si>
  <si>
    <t>Cheltuieli efectuate pentru dezvoltarea experimentala</t>
  </si>
  <si>
    <t xml:space="preserve">Cheltuieli cu amortizarea pentru cercetare industriala (costurile instrumentelor și ale echipamentelor)
</t>
  </si>
  <si>
    <t>Cheltuieli cu amortizarea pentru dezvoltare experimentală (costurile instrumentelor și ale echipamentelor)</t>
  </si>
  <si>
    <t>Cheltuieli pentru achiziţia de active fixe corporale (altele decât terenuri și imobile), pentru dezvoltare experimentală</t>
  </si>
  <si>
    <t>Cheltuieli pentru achiziţia de active necorporale  pentru dezvoltare experimentală</t>
  </si>
  <si>
    <t>Cheltuieli pentru servicii consultanță și echivalente folosite exclusiv pentru activitățile de dezvoltare experimentala</t>
  </si>
  <si>
    <t>Cheltuieli pentru achiziţia de substanţe, materiale, plante, animale de laborator, consumabile, obiecte de inventar şi alte produse similare necesare desfăşurării activităţilor de dezvoltare experimentală</t>
  </si>
  <si>
    <t>Cheltuieli salariale pentru dezvoltare experimentală, aferente personalul implicat in implementarea proiectului (în derularea activităților, altele decât management de proiect)_x000D_</t>
  </si>
  <si>
    <t>Cheltuieli salariale pentru dezvoltare experimentală, aferente personalul implicat in implementarea proiectului (în derularea activităților, altele decât management de proiect)</t>
  </si>
  <si>
    <t>Cheltuieli cu deplasarea pentru cercetători, tehnicieni și personal auxiliar în măsura în care aceștia sunt implicați în activitățile de dezvoltare experimentală)</t>
  </si>
  <si>
    <t>Cheltuieli pentru activități de inovare de produs</t>
  </si>
  <si>
    <t>Costurile pentru serviciile de consultanță în domeniul inovării</t>
  </si>
  <si>
    <t>Cheltuieli pentru servicii de sprijinire a inovării</t>
  </si>
  <si>
    <t xml:space="preserve">Cheltuieli pentru obținerea, validarea si protejarea brevetelor si a altor active necorporale </t>
  </si>
  <si>
    <t xml:space="preserve">Cheltuieli pentru detașarea de personal cu înaltă calificare </t>
  </si>
  <si>
    <t>Cheltuieli pentru detașarea de personal cu înaltă calificare de la un organism de cercetare și de difuzare a cunoștințelor sau de la o întreprindere mare</t>
  </si>
  <si>
    <t>Costurile pentru serviciile de consultanță în domeniul inovării și pentru serviciile de sprijinire a inovării</t>
  </si>
  <si>
    <t>Alte cheltuieli cu servicii</t>
  </si>
  <si>
    <t>Cheltuieli pentru inovare de proces și organizațională</t>
  </si>
  <si>
    <t>Cheltuieli aferente unor activități de transfer de abilități/competențe/cunoștințe de cercetare-dezvoltare</t>
  </si>
  <si>
    <t xml:space="preserve">Cheltuieli de amortizare pentru clădiri şi spaţii, în măsura şi pe durata utilizării acestor clădiri şi spaţii pentru activitatea de inovare de proces și organizațională </t>
  </si>
  <si>
    <t>Cheltuieli pentru consultanta</t>
  </si>
  <si>
    <t>Completati tipul de venit din activitatea operationala a infrastructurii, daca este cazul</t>
  </si>
  <si>
    <t>Venituri din operare incrementale</t>
  </si>
  <si>
    <t>Cheltuieli din operare incrementale</t>
  </si>
  <si>
    <t>FLUX DE NUMERAR NET DIN ACTIVITATEA DE OPERARE</t>
  </si>
  <si>
    <t xml:space="preserve">PROIECTII FINANCIARE INCREMENTALE </t>
  </si>
  <si>
    <t>Valoarea reziduala</t>
  </si>
  <si>
    <t>Calcul Rentabilitatea Investitiei</t>
  </si>
  <si>
    <t>Valoarea totala a proiectului fara TVA</t>
  </si>
  <si>
    <t>Profitul incremental (aferent investiției)</t>
  </si>
  <si>
    <t xml:space="preserve">Rentabilitatea investitiei </t>
  </si>
  <si>
    <t>Macheta se va completa de către lider-ul de proiect si de fiecare partener</t>
  </si>
  <si>
    <t>Orizontul de timp pentru care sunt realizate previziunile financiare  este de 30 ani (implementare+operare)</t>
  </si>
  <si>
    <t xml:space="preserve"> Macheta privind analiza şi previziunea financiară </t>
  </si>
  <si>
    <t>Datele se introduc numai in celulele marcate cu gri;  datele se introduc in LEI.</t>
  </si>
  <si>
    <t>Matricea de corelare a bugetului proiectului cu devizul general al investiției</t>
  </si>
  <si>
    <t xml:space="preserve">Nr. crt. </t>
  </si>
  <si>
    <t>Categorie_NUME SMIS</t>
  </si>
  <si>
    <t xml:space="preserve">Subcategorie_NUME SMIS </t>
  </si>
  <si>
    <t>Capitol in Devizul General cf. HG 907/2016, cu modificările și completările ulterioare</t>
  </si>
  <si>
    <t>Subcapitol in Devizul General cf. HG 907/2016, cu modificările și completările ulterioare</t>
  </si>
  <si>
    <t xml:space="preserve">Program: Creștere Inteligentă, Digitalizare și Instrumente Financiare 2021-2027
Prioritate: Prioritatea  1. Susținerea și promovarea unui sistem de CDI atractiv și competitiv în România
</t>
  </si>
  <si>
    <t xml:space="preserve"> ==&gt; se determina rentabilitatea investitiei pentru IMM</t>
  </si>
  <si>
    <t xml:space="preserve"> ==&gt; se introduc datele aferente bugetului din cererea de finantare aferente solicitantului</t>
  </si>
  <si>
    <t xml:space="preserve">Buget </t>
  </si>
  <si>
    <t xml:space="preserve">Analiza financiara (AF) </t>
  </si>
  <si>
    <t xml:space="preserve"> ==&gt; se introduc informatii aferente proiectiei veniturilor si cheltuielilor, pentru perioadele de  implementare si operare, pentru activitatea aferenta investitiei  (FARA si CU investitia realizata prin proiect)</t>
  </si>
  <si>
    <t>Cheltuielile eligibile pentru investiții inițiale pentru introducerea în producție</t>
  </si>
  <si>
    <t xml:space="preserve">  CHELTUIELI CU ACTIVE NECORPORALE</t>
  </si>
  <si>
    <t xml:space="preserve"> 4.6 Active necorporale</t>
  </si>
  <si>
    <t>Cheltuieli cu achizitia de active fixe corporale (altele decat terenuri si imobile), obiecte de inventar, materiale consumabile e</t>
  </si>
  <si>
    <t>CAPITOL 2 Cheltuieli pentru activitati de dezvoltare experimentală</t>
  </si>
  <si>
    <t>CAPITOL 1 Cheltuieli pentru activitati de cercetare industrială</t>
  </si>
  <si>
    <t>CAPITOL 3 Cheltuieli pentru activități de inovare de produs</t>
  </si>
  <si>
    <t>CAPITOL 4 Cheltuieli pentru activități de inovare de proces și organizațională</t>
  </si>
  <si>
    <t>CAPITOLUL 5 Cheltuieli pentru investiţia de bază</t>
  </si>
  <si>
    <t>1.4</t>
  </si>
  <si>
    <t>1.5</t>
  </si>
  <si>
    <t>1.6</t>
  </si>
  <si>
    <t>1.7</t>
  </si>
  <si>
    <t>1</t>
  </si>
  <si>
    <t>2</t>
  </si>
  <si>
    <t>2.2</t>
  </si>
  <si>
    <t>2.3</t>
  </si>
  <si>
    <t>2.4</t>
  </si>
  <si>
    <t>2.5</t>
  </si>
  <si>
    <t>2.6</t>
  </si>
  <si>
    <t>2.7</t>
  </si>
  <si>
    <t>TOTAL CAPITOL 2</t>
  </si>
  <si>
    <t>TOTAL CAPITOL 3</t>
  </si>
  <si>
    <t>3.3</t>
  </si>
  <si>
    <t>3.4</t>
  </si>
  <si>
    <t>Cheltuieli cu achizitia de active fixe corporale</t>
  </si>
  <si>
    <t>Cheltuieli cu achizitia de active fixe necorporale</t>
  </si>
  <si>
    <t>4</t>
  </si>
  <si>
    <t>5.1</t>
  </si>
  <si>
    <t>5.2</t>
  </si>
  <si>
    <t>Materiale de informare si promovare</t>
  </si>
  <si>
    <t>5.4 Cheltuieli pentru informare şi publicitate</t>
  </si>
  <si>
    <t>ALTE CHELTUIELI</t>
  </si>
  <si>
    <t xml:space="preserve">Cheltuieli salariale cu echipa de management proiect - pentru personalul angajat al solicitantului 
</t>
  </si>
  <si>
    <t xml:space="preserve">Cheltuieli generale de administrație </t>
  </si>
  <si>
    <t> TOTAL CAPITOL 8</t>
  </si>
  <si>
    <t>Operare</t>
  </si>
  <si>
    <t>N/A</t>
  </si>
  <si>
    <t>Anexa 8- Macheta financiară _IMM</t>
  </si>
  <si>
    <t>5.3</t>
  </si>
  <si>
    <t xml:space="preserve">Cheltuieli cu achiziția imobilelor deja construite </t>
  </si>
  <si>
    <t>Cheltuieli cu achiziția de active fixe corporale (altele decât terenuri si imobile), obiecte de inventar, materiale consumabile</t>
  </si>
  <si>
    <t>Cheltuieli salariale pentru inovare de proces și organizațională, aferente personalul implicat în implementarea proiectului (în derularea activităților, altele decât management de proiect)</t>
  </si>
  <si>
    <t xml:space="preserve">Cheltuieli pentru obtinerea, validarea si protejarea brevetelor si a altor active necorporale </t>
  </si>
  <si>
    <t>Cheltuieli cu achiziția de imobile deja construite destinate găzduirii echipamentelor de producție în scopul introducerii în producție a rezultatelor CDI (linii pilot)</t>
  </si>
  <si>
    <t>Cheltuieli pentru obţinerea şi amenajarea terenului</t>
  </si>
  <si>
    <t>Cheltuieli pentru asigurarea utilităţilor necesare obiectivului de investiţii</t>
  </si>
  <si>
    <t>Cheltuieli pentru investiţia de bază</t>
  </si>
  <si>
    <t>Cheltuieli pentru probe tehnologice şi teste</t>
  </si>
  <si>
    <t>Alte cheltuieli</t>
  </si>
  <si>
    <t>5.4</t>
  </si>
  <si>
    <t>5.5</t>
  </si>
  <si>
    <t>5.6</t>
  </si>
  <si>
    <t>5.7</t>
  </si>
  <si>
    <t>5.8</t>
  </si>
  <si>
    <t>LUCRARI</t>
  </si>
  <si>
    <t>Cheltuieli de informare și publicitate pentru proiect, care rezultă din obligațiile beneficiarului</t>
  </si>
  <si>
    <t>Cheltuieli cu materiale de informare si promovare</t>
  </si>
  <si>
    <t>Cheltuieli salariale pentru managementul de proiect</t>
  </si>
  <si>
    <t>Cheltuieli cu deplasarea pentru management de proiect</t>
  </si>
  <si>
    <t>Cheltuieli cu servicii de management proiect (servicii pt elaborarea cererii de finanțare, management de proiect, proiectare sau asistență tehnică, studii si expertize necesare proiectului, inclusiv cheltuielile cu raportul emis de expertul extern)</t>
  </si>
  <si>
    <t xml:space="preserve">Cheltuieli pentru auditare </t>
  </si>
  <si>
    <t>Cheltuieli cu taxe/ abonamente/ cotizații/ acorduri/ autorizații necesare pentru implementarea proiectului</t>
  </si>
  <si>
    <t>6.1.</t>
  </si>
  <si>
    <t>6.2.</t>
  </si>
  <si>
    <t>TOTAL CAPITOL 6</t>
  </si>
  <si>
    <t>CAPITOLUL 6 Cheltuieli de informare și publicitate</t>
  </si>
  <si>
    <t>7.1</t>
  </si>
  <si>
    <t>7.2</t>
  </si>
  <si>
    <t>7.3</t>
  </si>
  <si>
    <t>7.4</t>
  </si>
  <si>
    <t>7.5</t>
  </si>
  <si>
    <t>7.6</t>
  </si>
  <si>
    <t>CAPITOL 7 Cheltuieli de management de proiect</t>
  </si>
  <si>
    <t>TOTAL CAPITOL 7</t>
  </si>
  <si>
    <t>Cheltuieli salariale</t>
  </si>
  <si>
    <t>Cheltuieli cu servicii</t>
  </si>
  <si>
    <t>Cheltuielile cu activitatea de audit financiar extern</t>
  </si>
  <si>
    <t>CAPITOL 8 Cheltuieli generale de administrație (dacă este cazul)</t>
  </si>
  <si>
    <t>8.1</t>
  </si>
  <si>
    <t>Conditie din OUG 23/2023, articolul 2, aliniatul 3.</t>
  </si>
  <si>
    <t>Valoare activitate de baza</t>
  </si>
  <si>
    <t>Valoarea activitate conexe</t>
  </si>
  <si>
    <t>Conditie respectata?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</si>
</sst>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00"/>
    <numFmt numFmtId="166" formatCode="0.0"/>
  </numFmts>
  <fonts count="66"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rgb="FF3F3F76"/>
      <name val="Calibri"/>
      <family val="2"/>
      <charset val="238"/>
      <scheme val="minor"/>
    </font>
    <font>
      <b/>
      <sz val="11"/>
      <color rgb="FF3F3F3F"/>
      <name val="Calibri"/>
      <family val="2"/>
      <charset val="238"/>
      <scheme val="minor"/>
    </font>
    <font>
      <b/>
      <sz val="12"/>
      <name val="Times New Roman"/>
      <family val="1"/>
    </font>
    <font>
      <b/>
      <sz val="10"/>
      <name val="Arial"/>
      <family val="2"/>
    </font>
    <font>
      <sz val="12"/>
      <color indexed="10"/>
      <name val="Times New Roman"/>
      <family val="1"/>
    </font>
    <font>
      <sz val="12"/>
      <name val="Times New Roman"/>
      <family val="1"/>
    </font>
    <font>
      <u/>
      <sz val="11"/>
      <color theme="10"/>
      <name val="Calibri"/>
      <family val="2"/>
    </font>
    <font>
      <u/>
      <sz val="12"/>
      <color theme="10"/>
      <name val="Times New Roman"/>
      <family val="1"/>
    </font>
    <font>
      <b/>
      <sz val="12"/>
      <name val="Times New Roman"/>
      <family val="1"/>
      <charset val="238"/>
    </font>
    <font>
      <b/>
      <sz val="16"/>
      <name val="Times New Roman"/>
      <family val="1"/>
    </font>
    <font>
      <b/>
      <sz val="16"/>
      <name val="Wingdings"/>
      <charset val="2"/>
    </font>
    <font>
      <i/>
      <sz val="10"/>
      <name val="Times New Roman"/>
      <family val="1"/>
    </font>
    <font>
      <b/>
      <i/>
      <sz val="10"/>
      <name val="Times New Roman"/>
      <family val="1"/>
    </font>
    <font>
      <sz val="10"/>
      <name val="Times New Roman"/>
      <family val="1"/>
    </font>
    <font>
      <b/>
      <i/>
      <sz val="16"/>
      <name val="Times New Roman"/>
      <family val="1"/>
    </font>
    <font>
      <sz val="10"/>
      <color theme="1"/>
      <name val="Times New Roman"/>
      <family val="1"/>
    </font>
    <font>
      <b/>
      <i/>
      <sz val="12"/>
      <color rgb="FFFF0000"/>
      <name val="Times New Roman"/>
      <family val="1"/>
    </font>
    <font>
      <b/>
      <i/>
      <sz val="10"/>
      <color rgb="FFFF0000"/>
      <name val="Times New Roman"/>
      <family val="1"/>
    </font>
    <font>
      <sz val="10"/>
      <color rgb="FFFF0000"/>
      <name val="Times New Roman"/>
      <family val="1"/>
    </font>
    <font>
      <b/>
      <sz val="10"/>
      <name val="Times New Roman"/>
      <family val="1"/>
    </font>
    <font>
      <sz val="10"/>
      <color theme="1"/>
      <name val="Trebuchet MS"/>
      <family val="2"/>
    </font>
    <font>
      <b/>
      <sz val="10"/>
      <color theme="1"/>
      <name val="Trebuchet MS"/>
      <family val="2"/>
    </font>
    <font>
      <b/>
      <sz val="10"/>
      <color theme="1"/>
      <name val="Times New Roman"/>
      <family val="1"/>
    </font>
    <font>
      <sz val="9"/>
      <color theme="1"/>
      <name val="Times New Roman"/>
      <family val="1"/>
    </font>
    <font>
      <b/>
      <sz val="9"/>
      <color theme="1"/>
      <name val="Times New Roman"/>
      <family val="1"/>
    </font>
    <font>
      <sz val="9"/>
      <color theme="1"/>
      <name val="Times New Roman"/>
      <family val="1"/>
      <charset val="238"/>
    </font>
    <font>
      <b/>
      <sz val="11"/>
      <color theme="1"/>
      <name val="Times New Roman"/>
      <family val="1"/>
    </font>
    <font>
      <b/>
      <sz val="11"/>
      <name val="Times New Roman"/>
      <family val="1"/>
    </font>
    <font>
      <b/>
      <sz val="11"/>
      <color theme="1"/>
      <name val="Trebuchet MS"/>
      <family val="2"/>
    </font>
    <font>
      <b/>
      <i/>
      <sz val="9"/>
      <color theme="0" tint="-0.499984740745262"/>
      <name val="Times New Roman"/>
      <family val="1"/>
      <charset val="238"/>
    </font>
    <font>
      <b/>
      <i/>
      <sz val="10"/>
      <color theme="0" tint="-0.499984740745262"/>
      <name val="Times New Roman"/>
      <family val="1"/>
      <charset val="238"/>
    </font>
    <font>
      <b/>
      <sz val="12"/>
      <color theme="1"/>
      <name val="Times New Roman"/>
      <family val="1"/>
    </font>
    <font>
      <sz val="10"/>
      <color rgb="FF0070C0"/>
      <name val="Times New Roman"/>
      <family val="1"/>
    </font>
    <font>
      <b/>
      <sz val="10"/>
      <color rgb="FF0070C0"/>
      <name val="Times New Roman"/>
      <family val="1"/>
    </font>
    <font>
      <b/>
      <sz val="10"/>
      <color theme="1"/>
      <name val="Times New Roman"/>
      <family val="1"/>
      <charset val="238"/>
    </font>
    <font>
      <b/>
      <sz val="10"/>
      <name val="Times New Roman"/>
      <family val="1"/>
      <charset val="238"/>
    </font>
    <font>
      <b/>
      <u/>
      <sz val="16"/>
      <color rgb="FF1F497D"/>
      <name val="Times New Roman"/>
      <family val="1"/>
    </font>
    <font>
      <sz val="8"/>
      <name val="Times New Roman"/>
      <family val="1"/>
    </font>
    <font>
      <b/>
      <sz val="14"/>
      <color theme="1"/>
      <name val="Times New Roman"/>
      <family val="1"/>
    </font>
    <font>
      <b/>
      <i/>
      <sz val="10"/>
      <color rgb="FF0070C0"/>
      <name val="Times New Roman"/>
      <family val="1"/>
    </font>
    <font>
      <sz val="10"/>
      <name val="Times New Roman"/>
      <family val="1"/>
      <charset val="238"/>
    </font>
    <font>
      <b/>
      <sz val="12"/>
      <color theme="1"/>
      <name val="Trebuchet MS"/>
      <family val="2"/>
    </font>
    <font>
      <b/>
      <sz val="8"/>
      <name val="Times New Roman"/>
      <family val="1"/>
    </font>
    <font>
      <b/>
      <sz val="16"/>
      <color theme="1"/>
      <name val="Times New Roman"/>
      <family val="1"/>
    </font>
    <font>
      <b/>
      <i/>
      <sz val="16"/>
      <color theme="1"/>
      <name val="Times New Roman"/>
      <family val="1"/>
    </font>
    <font>
      <i/>
      <sz val="9"/>
      <color theme="1"/>
      <name val="Times New Roman"/>
      <family val="1"/>
      <charset val="238"/>
    </font>
    <font>
      <sz val="9"/>
      <name val="Times New Roman"/>
      <family val="1"/>
      <charset val="238"/>
    </font>
    <font>
      <b/>
      <sz val="9"/>
      <color theme="1"/>
      <name val="Times New Roman"/>
      <family val="1"/>
      <charset val="238"/>
    </font>
    <font>
      <b/>
      <sz val="9"/>
      <name val="Calibri"/>
      <family val="2"/>
      <scheme val="minor"/>
    </font>
    <font>
      <b/>
      <sz val="7"/>
      <name val="Calibri"/>
      <family val="2"/>
      <scheme val="minor"/>
    </font>
    <font>
      <sz val="10"/>
      <name val="Calibri"/>
      <family val="2"/>
      <charset val="238"/>
    </font>
    <font>
      <sz val="11"/>
      <color indexed="8"/>
      <name val="Calibri"/>
      <family val="2"/>
    </font>
    <font>
      <sz val="9"/>
      <name val="Calibri"/>
      <family val="2"/>
      <scheme val="minor"/>
    </font>
    <font>
      <sz val="10"/>
      <name val="Arial"/>
      <family val="2"/>
      <charset val="1"/>
    </font>
    <font>
      <b/>
      <sz val="10"/>
      <name val="Arial"/>
      <family val="2"/>
      <charset val="1"/>
    </font>
    <font>
      <sz val="7.5"/>
      <name val="Calibri"/>
      <family val="2"/>
      <scheme val="minor"/>
    </font>
    <font>
      <b/>
      <sz val="7.5"/>
      <name val="Calibri"/>
      <family val="2"/>
      <scheme val="minor"/>
    </font>
    <font>
      <b/>
      <sz val="9"/>
      <color indexed="8"/>
      <name val="Calibri"/>
      <family val="2"/>
      <scheme val="minor"/>
    </font>
    <font>
      <b/>
      <i/>
      <sz val="9"/>
      <color theme="10"/>
      <name val="Calibri"/>
      <family val="2"/>
      <scheme val="minor"/>
    </font>
    <font>
      <b/>
      <i/>
      <u/>
      <sz val="9"/>
      <color theme="10"/>
      <name val="Calibri"/>
      <family val="2"/>
      <scheme val="minor"/>
    </font>
    <font>
      <sz val="9"/>
      <color theme="10"/>
      <name val="Calibri"/>
      <family val="2"/>
      <scheme val="minor"/>
    </font>
    <font>
      <sz val="9"/>
      <name val="Calibri"/>
      <family val="2"/>
    </font>
    <font>
      <b/>
      <sz val="12"/>
      <color rgb="FF002060"/>
      <name val="Times New Roman"/>
      <family val="1"/>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2"/>
        <bgColor indexed="64"/>
      </patternFill>
    </fill>
    <fill>
      <patternFill patternType="solid">
        <fgColor theme="5"/>
        <bgColor indexed="64"/>
      </patternFill>
    </fill>
    <fill>
      <patternFill patternType="solid">
        <fgColor theme="0" tint="-4.9989318521683403E-2"/>
        <bgColor indexed="64"/>
      </patternFill>
    </fill>
    <fill>
      <patternFill patternType="solid">
        <fgColor theme="9"/>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ashed">
        <color auto="1"/>
      </left>
      <right style="dashed">
        <color auto="1"/>
      </right>
      <top style="dashed">
        <color auto="1"/>
      </top>
      <bottom style="dashed">
        <color auto="1"/>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9">
    <xf numFmtId="0" fontId="0" fillId="0" borderId="0"/>
    <xf numFmtId="9" fontId="2" fillId="0" borderId="0" applyFont="0" applyFill="0" applyBorder="0" applyAlignment="0" applyProtection="0"/>
    <xf numFmtId="0" fontId="3" fillId="2" borderId="1" applyNumberFormat="0" applyAlignment="0" applyProtection="0"/>
    <xf numFmtId="0" fontId="4" fillId="3" borderId="2" applyNumberFormat="0" applyAlignment="0" applyProtection="0"/>
    <xf numFmtId="0" fontId="9"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0" fontId="53" fillId="0" borderId="0"/>
    <xf numFmtId="0" fontId="1" fillId="0" borderId="0"/>
    <xf numFmtId="9" fontId="54" fillId="0" borderId="0" applyFont="0" applyFill="0" applyBorder="0" applyAlignment="0" applyProtection="0"/>
    <xf numFmtId="0" fontId="1" fillId="0" borderId="0"/>
    <xf numFmtId="9" fontId="53" fillId="0" borderId="0" applyFont="0" applyFill="0" applyBorder="0" applyAlignment="0" applyProtection="0"/>
    <xf numFmtId="0" fontId="1" fillId="0" borderId="0"/>
    <xf numFmtId="0" fontId="56" fillId="0" borderId="0" applyBorder="0" applyProtection="0"/>
    <xf numFmtId="0" fontId="56" fillId="0" borderId="0" applyBorder="0" applyProtection="0"/>
    <xf numFmtId="0" fontId="56" fillId="0" borderId="0" applyBorder="0" applyProtection="0">
      <alignment horizontal="left"/>
    </xf>
    <xf numFmtId="0" fontId="56" fillId="0" borderId="0" applyBorder="0" applyProtection="0"/>
    <xf numFmtId="0" fontId="57" fillId="0" borderId="0" applyBorder="0" applyProtection="0">
      <alignment horizontal="left"/>
    </xf>
    <xf numFmtId="0" fontId="57" fillId="0" borderId="0" applyBorder="0" applyProtection="0"/>
  </cellStyleXfs>
  <cellXfs count="206">
    <xf numFmtId="0" fontId="0" fillId="0" borderId="0" xfId="0"/>
    <xf numFmtId="0" fontId="6" fillId="0" borderId="0" xfId="0" applyFont="1"/>
    <xf numFmtId="0" fontId="7" fillId="0" borderId="0" xfId="0" applyFont="1" applyAlignment="1">
      <alignment horizontal="left" vertical="distributed"/>
    </xf>
    <xf numFmtId="0" fontId="8" fillId="0" borderId="0" xfId="0" applyFont="1" applyAlignment="1">
      <alignment vertical="distributed"/>
    </xf>
    <xf numFmtId="0" fontId="5" fillId="0" borderId="0" xfId="0" applyFont="1" applyAlignment="1">
      <alignment horizontal="left" wrapText="1"/>
    </xf>
    <xf numFmtId="0" fontId="10" fillId="0" borderId="0" xfId="4" applyFont="1" applyAlignment="1" applyProtection="1">
      <alignment vertical="distributed"/>
    </xf>
    <xf numFmtId="0" fontId="11" fillId="0" borderId="0" xfId="0" applyFont="1" applyAlignment="1">
      <alignment vertical="distributed"/>
    </xf>
    <xf numFmtId="4" fontId="16" fillId="4" borderId="7" xfId="0" applyNumberFormat="1" applyFont="1" applyFill="1" applyBorder="1" applyAlignment="1">
      <alignment horizontal="center"/>
    </xf>
    <xf numFmtId="4" fontId="18" fillId="4" borderId="0" xfId="0" applyNumberFormat="1" applyFont="1" applyFill="1" applyAlignment="1">
      <alignment horizontal="center" vertical="center"/>
    </xf>
    <xf numFmtId="4" fontId="16" fillId="4" borderId="0" xfId="0" applyNumberFormat="1" applyFont="1" applyFill="1" applyAlignment="1">
      <alignment horizontal="center"/>
    </xf>
    <xf numFmtId="3" fontId="23" fillId="4" borderId="0" xfId="0" applyNumberFormat="1" applyFont="1" applyFill="1" applyAlignment="1">
      <alignment horizontal="center" vertical="center"/>
    </xf>
    <xf numFmtId="3" fontId="24" fillId="4" borderId="0" xfId="0" applyNumberFormat="1" applyFont="1" applyFill="1" applyAlignment="1">
      <alignment horizontal="center" vertical="center"/>
    </xf>
    <xf numFmtId="4" fontId="22" fillId="4" borderId="7" xfId="0" applyNumberFormat="1" applyFont="1" applyFill="1" applyBorder="1" applyAlignment="1">
      <alignment horizontal="center"/>
    </xf>
    <xf numFmtId="0" fontId="12" fillId="4" borderId="0" xfId="0" applyFont="1" applyFill="1" applyAlignment="1">
      <alignment horizontal="left"/>
    </xf>
    <xf numFmtId="4" fontId="15" fillId="4" borderId="0" xfId="0" applyNumberFormat="1" applyFont="1" applyFill="1" applyAlignment="1">
      <alignment horizontal="center"/>
    </xf>
    <xf numFmtId="4" fontId="16" fillId="4" borderId="0" xfId="0" applyNumberFormat="1" applyFont="1" applyFill="1"/>
    <xf numFmtId="165" fontId="16" fillId="4" borderId="0" xfId="0" applyNumberFormat="1" applyFont="1" applyFill="1"/>
    <xf numFmtId="0" fontId="0" fillId="4" borderId="0" xfId="0" applyFill="1"/>
    <xf numFmtId="0" fontId="17" fillId="4" borderId="0" xfId="0" applyFont="1" applyFill="1" applyAlignment="1">
      <alignment horizontal="left"/>
    </xf>
    <xf numFmtId="0" fontId="19" fillId="4" borderId="0" xfId="0" applyFont="1" applyFill="1" applyAlignment="1">
      <alignment horizontal="left" vertical="distributed"/>
    </xf>
    <xf numFmtId="4" fontId="20" fillId="4" borderId="0" xfId="0" applyNumberFormat="1" applyFont="1" applyFill="1" applyAlignment="1">
      <alignment horizontal="center" vertical="distributed"/>
    </xf>
    <xf numFmtId="4" fontId="21" fillId="4" borderId="0" xfId="0" applyNumberFormat="1" applyFont="1" applyFill="1" applyAlignment="1">
      <alignment horizontal="center" vertical="distributed"/>
    </xf>
    <xf numFmtId="0" fontId="17" fillId="4" borderId="14" xfId="0" applyFont="1" applyFill="1" applyBorder="1" applyAlignment="1">
      <alignment horizontal="left"/>
    </xf>
    <xf numFmtId="4" fontId="22" fillId="4" borderId="15" xfId="0" applyNumberFormat="1" applyFont="1" applyFill="1" applyBorder="1" applyAlignment="1">
      <alignment horizontal="center"/>
    </xf>
    <xf numFmtId="4" fontId="22" fillId="4" borderId="6" xfId="0" applyNumberFormat="1" applyFont="1" applyFill="1" applyBorder="1" applyAlignment="1">
      <alignment horizontal="center"/>
    </xf>
    <xf numFmtId="4" fontId="16" fillId="4" borderId="5" xfId="0" applyNumberFormat="1" applyFont="1" applyFill="1" applyBorder="1" applyAlignment="1">
      <alignment horizontal="center"/>
    </xf>
    <xf numFmtId="4" fontId="16" fillId="4" borderId="18" xfId="0" applyNumberFormat="1" applyFont="1" applyFill="1" applyBorder="1" applyAlignment="1">
      <alignment horizontal="center"/>
    </xf>
    <xf numFmtId="165" fontId="18" fillId="4" borderId="0" xfId="0" applyNumberFormat="1" applyFont="1" applyFill="1" applyAlignment="1">
      <alignment horizontal="center" vertical="center"/>
    </xf>
    <xf numFmtId="0" fontId="23" fillId="4" borderId="0" xfId="0" applyFont="1" applyFill="1" applyAlignment="1">
      <alignment horizontal="center" vertical="center"/>
    </xf>
    <xf numFmtId="4" fontId="24" fillId="4" borderId="0" xfId="0" applyNumberFormat="1" applyFont="1" applyFill="1" applyAlignment="1">
      <alignment horizontal="center" vertical="center"/>
    </xf>
    <xf numFmtId="3" fontId="31" fillId="4" borderId="0" xfId="0" applyNumberFormat="1" applyFont="1" applyFill="1" applyAlignment="1">
      <alignment horizontal="center" vertical="center"/>
    </xf>
    <xf numFmtId="4" fontId="31" fillId="4" borderId="0" xfId="0" applyNumberFormat="1" applyFont="1" applyFill="1" applyAlignment="1">
      <alignment horizontal="center" vertical="center"/>
    </xf>
    <xf numFmtId="0" fontId="32" fillId="4" borderId="0" xfId="0" applyFont="1" applyFill="1" applyAlignment="1">
      <alignment horizontal="left" vertical="center"/>
    </xf>
    <xf numFmtId="4" fontId="33" fillId="4" borderId="0" xfId="0" applyNumberFormat="1" applyFont="1" applyFill="1" applyAlignment="1">
      <alignment horizontal="center"/>
    </xf>
    <xf numFmtId="9" fontId="33" fillId="4" borderId="0" xfId="1" applyFont="1" applyFill="1" applyBorder="1" applyAlignment="1" applyProtection="1">
      <alignment horizontal="center"/>
    </xf>
    <xf numFmtId="0" fontId="26" fillId="4" borderId="0" xfId="0" applyFont="1" applyFill="1" applyAlignment="1">
      <alignment horizontal="left" vertical="center"/>
    </xf>
    <xf numFmtId="4" fontId="22" fillId="4" borderId="0" xfId="0" applyNumberFormat="1" applyFont="1" applyFill="1" applyAlignment="1">
      <alignment horizontal="center"/>
    </xf>
    <xf numFmtId="3" fontId="18" fillId="4" borderId="0" xfId="0" applyNumberFormat="1" applyFont="1" applyFill="1" applyAlignment="1">
      <alignment horizontal="center" vertical="center"/>
    </xf>
    <xf numFmtId="0" fontId="34" fillId="4" borderId="0" xfId="0" applyFont="1" applyFill="1" applyAlignment="1">
      <alignment horizontal="left" vertical="center"/>
    </xf>
    <xf numFmtId="4" fontId="25" fillId="4" borderId="0" xfId="0" applyNumberFormat="1" applyFont="1" applyFill="1" applyAlignment="1">
      <alignment horizontal="center" vertical="center"/>
    </xf>
    <xf numFmtId="3" fontId="22" fillId="4" borderId="0" xfId="0" applyNumberFormat="1" applyFont="1" applyFill="1" applyAlignment="1">
      <alignment horizontal="left"/>
    </xf>
    <xf numFmtId="3" fontId="25" fillId="4" borderId="0" xfId="0" applyNumberFormat="1" applyFont="1" applyFill="1" applyAlignment="1">
      <alignment horizontal="center" vertical="center"/>
    </xf>
    <xf numFmtId="0" fontId="17" fillId="4" borderId="7" xfId="0" applyFont="1" applyFill="1" applyBorder="1" applyAlignment="1">
      <alignment horizontal="left"/>
    </xf>
    <xf numFmtId="4" fontId="36" fillId="4" borderId="7" xfId="0" applyNumberFormat="1" applyFont="1" applyFill="1" applyBorder="1" applyAlignment="1">
      <alignment horizontal="center"/>
    </xf>
    <xf numFmtId="0" fontId="16" fillId="4" borderId="0" xfId="0" applyFont="1" applyFill="1"/>
    <xf numFmtId="0" fontId="16" fillId="4" borderId="10" xfId="0" applyFont="1" applyFill="1" applyBorder="1" applyAlignment="1">
      <alignment horizontal="left"/>
    </xf>
    <xf numFmtId="4" fontId="36" fillId="4" borderId="6" xfId="0" applyNumberFormat="1" applyFont="1" applyFill="1" applyBorder="1" applyAlignment="1">
      <alignment horizontal="center"/>
    </xf>
    <xf numFmtId="4" fontId="35" fillId="4" borderId="5" xfId="0" applyNumberFormat="1" applyFont="1" applyFill="1" applyBorder="1" applyAlignment="1">
      <alignment horizontal="center"/>
    </xf>
    <xf numFmtId="0" fontId="18" fillId="4" borderId="0" xfId="0" applyFont="1" applyFill="1" applyAlignment="1">
      <alignment horizontal="center" vertical="center"/>
    </xf>
    <xf numFmtId="0" fontId="37" fillId="4" borderId="7" xfId="0" applyFont="1" applyFill="1" applyBorder="1" applyAlignment="1">
      <alignment horizontal="left" vertical="center"/>
    </xf>
    <xf numFmtId="4" fontId="38" fillId="4" borderId="7" xfId="0" applyNumberFormat="1" applyFont="1" applyFill="1" applyBorder="1" applyAlignment="1">
      <alignment horizontal="center"/>
    </xf>
    <xf numFmtId="0" fontId="37" fillId="4" borderId="0" xfId="0" applyFont="1" applyFill="1" applyAlignment="1">
      <alignment horizontal="center" vertical="center"/>
    </xf>
    <xf numFmtId="0" fontId="18" fillId="4" borderId="7" xfId="0" applyFont="1" applyFill="1" applyBorder="1" applyAlignment="1">
      <alignment horizontal="left" vertical="center"/>
    </xf>
    <xf numFmtId="0" fontId="25" fillId="4" borderId="7" xfId="0" applyFont="1" applyFill="1" applyBorder="1" applyAlignment="1">
      <alignment horizontal="left" vertical="center"/>
    </xf>
    <xf numFmtId="0" fontId="25" fillId="4" borderId="0" xfId="0" applyFont="1" applyFill="1" applyAlignment="1">
      <alignment horizontal="center" vertical="center"/>
    </xf>
    <xf numFmtId="0" fontId="24" fillId="4" borderId="0" xfId="0" applyFont="1" applyFill="1" applyAlignment="1">
      <alignment horizontal="left" vertical="center"/>
    </xf>
    <xf numFmtId="0" fontId="24" fillId="4" borderId="0" xfId="0" applyFont="1" applyFill="1" applyAlignment="1">
      <alignment horizontal="center" vertical="center"/>
    </xf>
    <xf numFmtId="0" fontId="16" fillId="4" borderId="0" xfId="0" applyFont="1" applyFill="1" applyAlignment="1">
      <alignment horizontal="left"/>
    </xf>
    <xf numFmtId="4" fontId="16" fillId="5" borderId="7" xfId="0" applyNumberFormat="1" applyFont="1" applyFill="1" applyBorder="1" applyAlignment="1">
      <alignment horizontal="center"/>
    </xf>
    <xf numFmtId="0" fontId="16" fillId="4" borderId="19" xfId="0" applyFont="1" applyFill="1" applyBorder="1" applyAlignment="1">
      <alignment horizontal="left"/>
    </xf>
    <xf numFmtId="3" fontId="16" fillId="4" borderId="0" xfId="0" applyNumberFormat="1" applyFont="1" applyFill="1" applyAlignment="1">
      <alignment horizontal="left"/>
    </xf>
    <xf numFmtId="4" fontId="26" fillId="5" borderId="0" xfId="5" applyNumberFormat="1" applyFont="1" applyFill="1" applyAlignment="1" applyProtection="1">
      <alignment horizontal="center" vertical="distributed"/>
      <protection locked="0"/>
    </xf>
    <xf numFmtId="3" fontId="16" fillId="4" borderId="0" xfId="0" applyNumberFormat="1" applyFont="1" applyFill="1" applyAlignment="1">
      <alignment horizontal="left" wrapText="1"/>
    </xf>
    <xf numFmtId="0" fontId="26" fillId="4" borderId="0" xfId="0" applyFont="1" applyFill="1" applyAlignment="1">
      <alignment horizontal="left" vertical="center" wrapText="1"/>
    </xf>
    <xf numFmtId="0" fontId="27" fillId="4" borderId="0" xfId="0" applyFont="1" applyFill="1" applyAlignment="1">
      <alignment horizontal="left" vertical="center"/>
    </xf>
    <xf numFmtId="0" fontId="29" fillId="4" borderId="0" xfId="0" applyFont="1" applyFill="1" applyAlignment="1">
      <alignment horizontal="left" vertical="center"/>
    </xf>
    <xf numFmtId="0" fontId="16" fillId="4" borderId="0" xfId="0" applyFont="1" applyFill="1" applyAlignment="1">
      <alignment vertical="distributed"/>
    </xf>
    <xf numFmtId="4" fontId="8" fillId="4" borderId="0" xfId="0" applyNumberFormat="1" applyFont="1" applyFill="1" applyAlignment="1">
      <alignment horizontal="center"/>
    </xf>
    <xf numFmtId="4" fontId="40" fillId="4" borderId="0" xfId="0" applyNumberFormat="1" applyFont="1" applyFill="1" applyAlignment="1">
      <alignment horizontal="center"/>
    </xf>
    <xf numFmtId="0" fontId="5" fillId="4" borderId="0" xfId="0" applyFont="1" applyFill="1" applyAlignment="1">
      <alignment vertical="distributed"/>
    </xf>
    <xf numFmtId="0" fontId="39" fillId="4" borderId="0" xfId="0" applyFont="1" applyFill="1" applyAlignment="1">
      <alignment horizontal="left" vertical="distributed"/>
    </xf>
    <xf numFmtId="4" fontId="39" fillId="4" borderId="0" xfId="0" applyNumberFormat="1" applyFont="1" applyFill="1" applyAlignment="1">
      <alignment horizontal="center" vertical="center"/>
    </xf>
    <xf numFmtId="0" fontId="34" fillId="4" borderId="0" xfId="0" applyFont="1" applyFill="1" applyAlignment="1">
      <alignment horizontal="left" vertical="distributed"/>
    </xf>
    <xf numFmtId="4" fontId="34" fillId="4" borderId="0" xfId="0" applyNumberFormat="1" applyFont="1" applyFill="1" applyAlignment="1">
      <alignment horizontal="center" vertical="distributed"/>
    </xf>
    <xf numFmtId="0" fontId="42" fillId="4" borderId="0" xfId="0" applyFont="1" applyFill="1" applyAlignment="1">
      <alignment horizontal="center"/>
    </xf>
    <xf numFmtId="0" fontId="16" fillId="4" borderId="0" xfId="0" applyFont="1" applyFill="1" applyAlignment="1">
      <alignment horizontal="left" vertical="distributed"/>
    </xf>
    <xf numFmtId="0" fontId="22" fillId="4" borderId="0" xfId="0" applyFont="1" applyFill="1" applyAlignment="1">
      <alignment horizontal="left" vertical="distributed"/>
    </xf>
    <xf numFmtId="3" fontId="16" fillId="4" borderId="0" xfId="0" applyNumberFormat="1" applyFont="1" applyFill="1" applyAlignment="1">
      <alignment horizontal="left" vertical="distributed"/>
    </xf>
    <xf numFmtId="4" fontId="40" fillId="5" borderId="0" xfId="0" applyNumberFormat="1" applyFont="1" applyFill="1" applyAlignment="1" applyProtection="1">
      <alignment horizontal="center"/>
      <protection locked="0"/>
    </xf>
    <xf numFmtId="3" fontId="43" fillId="4" borderId="0" xfId="0" applyNumberFormat="1" applyFont="1" applyFill="1" applyAlignment="1">
      <alignment horizontal="left" vertical="distributed"/>
    </xf>
    <xf numFmtId="3" fontId="5" fillId="4" borderId="0" xfId="0" applyNumberFormat="1" applyFont="1" applyFill="1" applyAlignment="1">
      <alignment horizontal="left" vertical="distributed"/>
    </xf>
    <xf numFmtId="3" fontId="44" fillId="4" borderId="0" xfId="0" applyNumberFormat="1" applyFont="1" applyFill="1" applyAlignment="1">
      <alignment horizontal="center" vertical="center"/>
    </xf>
    <xf numFmtId="3" fontId="22" fillId="4" borderId="0" xfId="0" applyNumberFormat="1" applyFont="1" applyFill="1" applyAlignment="1">
      <alignment horizontal="left" vertical="distributed"/>
    </xf>
    <xf numFmtId="0" fontId="22" fillId="4" borderId="0" xfId="0" applyFont="1" applyFill="1" applyAlignment="1">
      <alignment vertical="distributed"/>
    </xf>
    <xf numFmtId="4" fontId="45" fillId="4" borderId="0" xfId="0" applyNumberFormat="1" applyFont="1" applyFill="1" applyAlignment="1">
      <alignment horizontal="center"/>
    </xf>
    <xf numFmtId="0" fontId="6" fillId="4" borderId="0" xfId="0" applyFont="1" applyFill="1"/>
    <xf numFmtId="4" fontId="38" fillId="4" borderId="0" xfId="0" applyNumberFormat="1" applyFont="1" applyFill="1" applyAlignment="1">
      <alignment horizontal="center"/>
    </xf>
    <xf numFmtId="3" fontId="5" fillId="4" borderId="21" xfId="0" applyNumberFormat="1" applyFont="1" applyFill="1" applyBorder="1" applyAlignment="1">
      <alignment horizontal="left" vertical="distributed"/>
    </xf>
    <xf numFmtId="4" fontId="22" fillId="4" borderId="21" xfId="0" applyNumberFormat="1" applyFont="1" applyFill="1" applyBorder="1" applyAlignment="1">
      <alignment horizontal="center"/>
    </xf>
    <xf numFmtId="4" fontId="5" fillId="4" borderId="21" xfId="0" applyNumberFormat="1" applyFont="1" applyFill="1" applyBorder="1" applyAlignment="1">
      <alignment horizontal="center"/>
    </xf>
    <xf numFmtId="3" fontId="3" fillId="2" borderId="1" xfId="2" applyNumberFormat="1" applyAlignment="1" applyProtection="1">
      <alignment horizontal="left" vertical="distributed"/>
    </xf>
    <xf numFmtId="4" fontId="3" fillId="2" borderId="1" xfId="2" applyNumberFormat="1" applyAlignment="1" applyProtection="1">
      <alignment horizontal="center"/>
    </xf>
    <xf numFmtId="0" fontId="22" fillId="4" borderId="21" xfId="0" applyFont="1" applyFill="1" applyBorder="1" applyAlignment="1">
      <alignment vertical="distributed"/>
    </xf>
    <xf numFmtId="3" fontId="4" fillId="3" borderId="2" xfId="3" applyNumberFormat="1" applyAlignment="1" applyProtection="1">
      <alignment horizontal="left" vertical="distributed"/>
    </xf>
    <xf numFmtId="4" fontId="4" fillId="3" borderId="2" xfId="3" applyNumberFormat="1" applyAlignment="1" applyProtection="1">
      <alignment horizontal="center"/>
    </xf>
    <xf numFmtId="0" fontId="4" fillId="3" borderId="2" xfId="3" applyAlignment="1" applyProtection="1">
      <alignment horizontal="left" vertical="distributed"/>
    </xf>
    <xf numFmtId="0" fontId="47" fillId="4" borderId="0" xfId="0" applyFont="1" applyFill="1"/>
    <xf numFmtId="0" fontId="0" fillId="4" borderId="0" xfId="0" applyFill="1" applyAlignment="1">
      <alignment vertical="distributed"/>
    </xf>
    <xf numFmtId="0" fontId="0" fillId="4" borderId="0" xfId="0" applyFill="1" applyAlignment="1">
      <alignment horizontal="center"/>
    </xf>
    <xf numFmtId="0" fontId="49" fillId="4" borderId="0" xfId="0" applyFont="1" applyFill="1" applyAlignment="1">
      <alignment wrapText="1"/>
    </xf>
    <xf numFmtId="0" fontId="49" fillId="4" borderId="0" xfId="0" applyFont="1" applyFill="1"/>
    <xf numFmtId="0" fontId="28" fillId="4" borderId="0" xfId="0" applyFont="1" applyFill="1" applyAlignment="1">
      <alignment wrapText="1"/>
    </xf>
    <xf numFmtId="0" fontId="50" fillId="4" borderId="0" xfId="0" applyFont="1" applyFill="1" applyAlignment="1">
      <alignment wrapText="1"/>
    </xf>
    <xf numFmtId="0" fontId="50" fillId="4" borderId="13" xfId="0" applyFont="1" applyFill="1" applyBorder="1" applyAlignment="1">
      <alignment horizontal="center" vertical="center" wrapText="1"/>
    </xf>
    <xf numFmtId="0" fontId="28" fillId="4" borderId="13" xfId="0" applyFont="1" applyFill="1" applyBorder="1" applyAlignment="1" applyProtection="1">
      <alignment wrapText="1"/>
      <protection locked="0"/>
    </xf>
    <xf numFmtId="4" fontId="28" fillId="4" borderId="13" xfId="0" applyNumberFormat="1" applyFont="1" applyFill="1" applyBorder="1" applyAlignment="1" applyProtection="1">
      <alignment wrapText="1"/>
      <protection locked="0"/>
    </xf>
    <xf numFmtId="9" fontId="28" fillId="4" borderId="13" xfId="1" applyFont="1" applyFill="1" applyBorder="1" applyAlignment="1" applyProtection="1">
      <alignment wrapText="1"/>
    </xf>
    <xf numFmtId="0" fontId="28" fillId="4" borderId="13" xfId="0" applyFont="1" applyFill="1" applyBorder="1" applyAlignment="1">
      <alignment wrapText="1"/>
    </xf>
    <xf numFmtId="0" fontId="50" fillId="4" borderId="13" xfId="0" applyFont="1" applyFill="1" applyBorder="1" applyAlignment="1">
      <alignment wrapText="1"/>
    </xf>
    <xf numFmtId="4" fontId="50" fillId="4" borderId="13" xfId="0" applyNumberFormat="1" applyFont="1" applyFill="1" applyBorder="1"/>
    <xf numFmtId="9" fontId="50" fillId="4" borderId="13" xfId="1" applyFont="1" applyFill="1" applyBorder="1" applyProtection="1"/>
    <xf numFmtId="2" fontId="50" fillId="4" borderId="13" xfId="0" applyNumberFormat="1" applyFont="1" applyFill="1" applyBorder="1"/>
    <xf numFmtId="0" fontId="50" fillId="4" borderId="13" xfId="0" applyFont="1" applyFill="1" applyBorder="1"/>
    <xf numFmtId="0" fontId="28" fillId="4" borderId="0" xfId="0" applyFont="1" applyFill="1"/>
    <xf numFmtId="0" fontId="28" fillId="4" borderId="0" xfId="0" applyFont="1" applyFill="1" applyAlignment="1">
      <alignment horizontal="left" wrapText="1"/>
    </xf>
    <xf numFmtId="0" fontId="28" fillId="5" borderId="13" xfId="0" applyFont="1" applyFill="1" applyBorder="1" applyAlignment="1" applyProtection="1">
      <alignment wrapText="1"/>
      <protection locked="0"/>
    </xf>
    <xf numFmtId="4" fontId="28" fillId="5" borderId="13" xfId="0" applyNumberFormat="1" applyFont="1" applyFill="1" applyBorder="1" applyAlignment="1" applyProtection="1">
      <alignment wrapText="1"/>
      <protection locked="0"/>
    </xf>
    <xf numFmtId="4" fontId="16" fillId="4" borderId="0" xfId="0" applyNumberFormat="1" applyFont="1" applyFill="1" applyAlignment="1">
      <alignment horizontal="center" vertical="center"/>
    </xf>
    <xf numFmtId="4" fontId="51" fillId="0" borderId="7" xfId="5" applyNumberFormat="1" applyFont="1" applyBorder="1" applyAlignment="1">
      <alignment vertical="center" wrapText="1"/>
    </xf>
    <xf numFmtId="4" fontId="51" fillId="4" borderId="0" xfId="5" applyNumberFormat="1" applyFont="1" applyFill="1" applyAlignment="1">
      <alignment horizontal="center" vertical="center" wrapText="1"/>
    </xf>
    <xf numFmtId="4" fontId="52" fillId="0" borderId="7" xfId="5" applyNumberFormat="1" applyFont="1" applyBorder="1" applyAlignment="1">
      <alignment horizontal="center" vertical="center" wrapText="1"/>
    </xf>
    <xf numFmtId="4" fontId="16" fillId="4" borderId="0" xfId="0" applyNumberFormat="1" applyFont="1" applyFill="1" applyAlignment="1">
      <alignment horizontal="center" vertical="center" wrapText="1"/>
    </xf>
    <xf numFmtId="0" fontId="46" fillId="4" borderId="0" xfId="0" applyFont="1" applyFill="1" applyAlignment="1">
      <alignment horizontal="left" vertical="distributed"/>
    </xf>
    <xf numFmtId="0" fontId="29" fillId="6" borderId="21" xfId="0" applyFont="1" applyFill="1" applyBorder="1" applyAlignment="1">
      <alignment horizontal="left" vertical="center"/>
    </xf>
    <xf numFmtId="4" fontId="22" fillId="6" borderId="21" xfId="0" applyNumberFormat="1" applyFont="1" applyFill="1" applyBorder="1" applyAlignment="1">
      <alignment horizontal="center"/>
    </xf>
    <xf numFmtId="4" fontId="30" fillId="6" borderId="21" xfId="0" applyNumberFormat="1" applyFont="1" applyFill="1" applyBorder="1" applyAlignment="1">
      <alignment horizontal="center"/>
    </xf>
    <xf numFmtId="4" fontId="40" fillId="5" borderId="0" xfId="0" applyNumberFormat="1" applyFont="1" applyFill="1" applyAlignment="1" applyProtection="1">
      <alignment horizontal="center" wrapText="1"/>
      <protection locked="0"/>
    </xf>
    <xf numFmtId="0" fontId="28" fillId="4" borderId="4" xfId="0" applyFont="1" applyFill="1" applyBorder="1" applyAlignment="1">
      <alignment wrapText="1"/>
    </xf>
    <xf numFmtId="0" fontId="28" fillId="4" borderId="12" xfId="0" applyFont="1" applyFill="1" applyBorder="1" applyAlignment="1">
      <alignment wrapText="1"/>
    </xf>
    <xf numFmtId="3" fontId="59" fillId="7" borderId="7" xfId="0" applyNumberFormat="1" applyFont="1" applyFill="1" applyBorder="1" applyAlignment="1">
      <alignment vertical="top" wrapText="1"/>
    </xf>
    <xf numFmtId="4" fontId="58" fillId="7" borderId="7" xfId="0" applyNumberFormat="1" applyFont="1" applyFill="1" applyBorder="1" applyAlignment="1">
      <alignment horizontal="center"/>
    </xf>
    <xf numFmtId="0" fontId="58" fillId="7" borderId="7" xfId="0" applyFont="1" applyFill="1" applyBorder="1" applyAlignment="1">
      <alignment horizontal="left" vertical="center" wrapText="1"/>
    </xf>
    <xf numFmtId="0" fontId="59" fillId="7" borderId="7" xfId="0" applyFont="1" applyFill="1" applyBorder="1" applyAlignment="1">
      <alignment horizontal="left" vertical="center" wrapText="1"/>
    </xf>
    <xf numFmtId="164" fontId="58" fillId="7" borderId="7" xfId="6" applyFont="1" applyFill="1" applyBorder="1" applyAlignment="1">
      <alignment horizontal="center"/>
    </xf>
    <xf numFmtId="0" fontId="58" fillId="7" borderId="7" xfId="0" applyFont="1" applyFill="1" applyBorder="1" applyAlignment="1">
      <alignment horizontal="center"/>
    </xf>
    <xf numFmtId="0" fontId="55" fillId="0" borderId="0" xfId="0" applyFont="1" applyAlignment="1">
      <alignment vertical="distributed"/>
    </xf>
    <xf numFmtId="0" fontId="60" fillId="0" borderId="0" xfId="0" applyFont="1" applyAlignment="1">
      <alignment vertical="distributed"/>
    </xf>
    <xf numFmtId="0" fontId="61" fillId="0" borderId="3" xfId="4" applyFont="1" applyBorder="1" applyAlignment="1" applyProtection="1">
      <alignment vertical="distributed"/>
    </xf>
    <xf numFmtId="0" fontId="55" fillId="0" borderId="3" xfId="0" applyFont="1" applyBorder="1" applyAlignment="1">
      <alignment vertical="distributed"/>
    </xf>
    <xf numFmtId="0" fontId="55" fillId="0" borderId="3" xfId="0" applyFont="1" applyBorder="1" applyAlignment="1">
      <alignment vertical="distributed" wrapText="1"/>
    </xf>
    <xf numFmtId="0" fontId="62" fillId="0" borderId="0" xfId="4" applyFont="1" applyAlignment="1" applyProtection="1">
      <alignment horizontal="left" vertical="center"/>
    </xf>
    <xf numFmtId="0" fontId="62" fillId="0" borderId="0" xfId="4" applyFont="1" applyAlignment="1" applyProtection="1">
      <alignment horizontal="left" vertical="center" wrapText="1"/>
    </xf>
    <xf numFmtId="0" fontId="63" fillId="0" borderId="0" xfId="4" applyFont="1" applyAlignment="1" applyProtection="1">
      <alignment vertical="distributed"/>
    </xf>
    <xf numFmtId="0" fontId="55" fillId="0" borderId="4" xfId="0" applyFont="1" applyBorder="1" applyAlignment="1">
      <alignment vertical="distributed" wrapText="1"/>
    </xf>
    <xf numFmtId="0" fontId="64" fillId="0" borderId="26" xfId="7" applyFont="1" applyBorder="1" applyAlignment="1">
      <alignment vertical="center" wrapText="1"/>
    </xf>
    <xf numFmtId="0" fontId="64" fillId="0" borderId="27" xfId="7" applyFont="1" applyBorder="1" applyAlignment="1">
      <alignment vertical="center" wrapText="1"/>
    </xf>
    <xf numFmtId="0" fontId="64" fillId="0" borderId="23" xfId="7" applyFont="1" applyBorder="1" applyAlignment="1">
      <alignment horizontal="center" vertical="center" wrapText="1"/>
    </xf>
    <xf numFmtId="0" fontId="64" fillId="0" borderId="24" xfId="7" applyFont="1" applyBorder="1" applyAlignment="1">
      <alignment vertical="top" wrapText="1"/>
    </xf>
    <xf numFmtId="0" fontId="64" fillId="0" borderId="25" xfId="7" applyFont="1" applyBorder="1" applyAlignment="1">
      <alignment vertical="center" wrapText="1"/>
    </xf>
    <xf numFmtId="0" fontId="64" fillId="0" borderId="23" xfId="7" applyFont="1" applyBorder="1" applyAlignment="1">
      <alignment vertical="center" wrapText="1"/>
    </xf>
    <xf numFmtId="0" fontId="64" fillId="0" borderId="26" xfId="7" applyFont="1" applyBorder="1" applyAlignment="1">
      <alignment vertical="center" wrapText="1"/>
    </xf>
    <xf numFmtId="2" fontId="0" fillId="4" borderId="0" xfId="0" applyNumberFormat="1" applyFill="1" applyAlignment="1">
      <alignment horizontal="center" vertical="center"/>
    </xf>
    <xf numFmtId="2" fontId="23" fillId="4" borderId="0" xfId="0" applyNumberFormat="1" applyFont="1" applyFill="1" applyAlignment="1">
      <alignment horizontal="center" vertical="center"/>
    </xf>
    <xf numFmtId="2" fontId="16" fillId="4" borderId="0" xfId="0" applyNumberFormat="1" applyFont="1" applyFill="1" applyAlignment="1">
      <alignment horizontal="center" vertical="center"/>
    </xf>
    <xf numFmtId="2" fontId="16" fillId="4" borderId="0" xfId="0" quotePrefix="1" applyNumberFormat="1" applyFont="1" applyFill="1" applyAlignment="1">
      <alignment horizontal="center" vertical="center"/>
    </xf>
    <xf numFmtId="166" fontId="16" fillId="4" borderId="0" xfId="0" quotePrefix="1" applyNumberFormat="1" applyFont="1" applyFill="1" applyAlignment="1">
      <alignment horizontal="center" vertical="center"/>
    </xf>
    <xf numFmtId="1" fontId="16" fillId="4" borderId="0" xfId="0" applyNumberFormat="1" applyFont="1" applyFill="1" applyAlignment="1">
      <alignment horizontal="center" vertical="center"/>
    </xf>
    <xf numFmtId="2" fontId="26" fillId="4" borderId="0" xfId="0" applyNumberFormat="1" applyFont="1" applyFill="1" applyAlignment="1">
      <alignment horizontal="center" vertical="center"/>
    </xf>
    <xf numFmtId="2" fontId="25" fillId="4" borderId="0" xfId="0" applyNumberFormat="1" applyFont="1" applyFill="1" applyAlignment="1">
      <alignment horizontal="center" vertical="center"/>
    </xf>
    <xf numFmtId="2" fontId="18" fillId="4" borderId="0" xfId="0" applyNumberFormat="1" applyFont="1" applyFill="1" applyAlignment="1">
      <alignment horizontal="center" vertical="center"/>
    </xf>
    <xf numFmtId="2" fontId="37" fillId="4" borderId="7" xfId="0" applyNumberFormat="1" applyFont="1" applyFill="1" applyBorder="1" applyAlignment="1">
      <alignment horizontal="center" vertical="center"/>
    </xf>
    <xf numFmtId="2" fontId="18" fillId="4" borderId="7" xfId="0" applyNumberFormat="1" applyFont="1" applyFill="1" applyBorder="1" applyAlignment="1">
      <alignment horizontal="center" vertical="center"/>
    </xf>
    <xf numFmtId="2" fontId="25" fillId="4" borderId="7" xfId="0" applyNumberFormat="1" applyFont="1" applyFill="1" applyBorder="1" applyAlignment="1">
      <alignment horizontal="center" vertical="center"/>
    </xf>
    <xf numFmtId="2" fontId="24" fillId="4" borderId="0" xfId="0" applyNumberFormat="1" applyFont="1" applyFill="1" applyAlignment="1">
      <alignment horizontal="center" vertical="center"/>
    </xf>
    <xf numFmtId="4" fontId="46" fillId="4" borderId="0" xfId="0" applyNumberFormat="1" applyFont="1" applyFill="1" applyAlignment="1">
      <alignment horizontal="left" vertical="distributed"/>
    </xf>
    <xf numFmtId="1" fontId="42" fillId="4" borderId="0" xfId="0" applyNumberFormat="1" applyFont="1" applyFill="1" applyAlignment="1">
      <alignment horizontal="center"/>
    </xf>
    <xf numFmtId="0" fontId="64" fillId="0" borderId="27" xfId="7" applyFont="1" applyBorder="1" applyAlignment="1">
      <alignment horizontal="center" wrapText="1"/>
    </xf>
    <xf numFmtId="4" fontId="16" fillId="4" borderId="7" xfId="0" applyNumberFormat="1" applyFont="1" applyFill="1" applyBorder="1" applyAlignment="1">
      <alignment horizontal="center"/>
    </xf>
    <xf numFmtId="0" fontId="25" fillId="4" borderId="0" xfId="0" applyFont="1" applyFill="1" applyAlignment="1">
      <alignment horizontal="left" vertical="distributed" wrapText="1"/>
    </xf>
    <xf numFmtId="0" fontId="39" fillId="4" borderId="0" xfId="0" applyFont="1" applyFill="1" applyAlignment="1">
      <alignment horizontal="center" vertical="distributed"/>
    </xf>
    <xf numFmtId="0" fontId="34" fillId="4" borderId="0" xfId="0" applyFont="1" applyFill="1" applyAlignment="1">
      <alignment horizontal="center" vertical="distributed"/>
    </xf>
    <xf numFmtId="0" fontId="65" fillId="0" borderId="0" xfId="0" applyFont="1" applyAlignment="1">
      <alignment vertical="distributed"/>
    </xf>
    <xf numFmtId="4" fontId="16" fillId="4" borderId="7" xfId="0" applyNumberFormat="1" applyFont="1" applyFill="1" applyBorder="1" applyAlignment="1">
      <alignment horizontal="center"/>
    </xf>
    <xf numFmtId="0" fontId="25" fillId="4" borderId="0" xfId="0" applyFont="1" applyFill="1" applyAlignment="1">
      <alignment horizontal="left" vertical="distributed" wrapText="1"/>
    </xf>
    <xf numFmtId="0" fontId="39" fillId="4" borderId="0" xfId="0" applyFont="1" applyFill="1" applyAlignment="1">
      <alignment horizontal="center" vertical="distributed"/>
    </xf>
    <xf numFmtId="0" fontId="34" fillId="4" borderId="0" xfId="0" applyFont="1" applyFill="1" applyAlignment="1">
      <alignment horizontal="center" vertical="distributed"/>
    </xf>
    <xf numFmtId="3" fontId="16" fillId="4" borderId="0" xfId="0" applyNumberFormat="1" applyFont="1" applyFill="1" applyAlignment="1">
      <alignment horizontal="center" vertical="center" wrapText="1"/>
    </xf>
    <xf numFmtId="165" fontId="18" fillId="4" borderId="0" xfId="0" applyNumberFormat="1" applyFont="1" applyFill="1" applyAlignment="1">
      <alignment horizontal="center" vertical="center" wrapText="1"/>
    </xf>
    <xf numFmtId="3" fontId="24" fillId="4" borderId="0" xfId="0" applyNumberFormat="1" applyFont="1" applyFill="1" applyAlignment="1">
      <alignment horizontal="center" vertical="center" wrapText="1"/>
    </xf>
    <xf numFmtId="2" fontId="24" fillId="8" borderId="7" xfId="0" applyNumberFormat="1" applyFont="1" applyFill="1" applyBorder="1" applyAlignment="1">
      <alignment horizontal="center" vertical="center"/>
    </xf>
    <xf numFmtId="0" fontId="24" fillId="8" borderId="7" xfId="0" applyFont="1" applyFill="1" applyBorder="1" applyAlignment="1">
      <alignment horizontal="left" vertical="center"/>
    </xf>
    <xf numFmtId="4" fontId="22" fillId="8" borderId="7" xfId="0" applyNumberFormat="1" applyFont="1" applyFill="1" applyBorder="1" applyAlignment="1">
      <alignment horizontal="center"/>
    </xf>
    <xf numFmtId="2" fontId="23" fillId="8" borderId="7" xfId="0" applyNumberFormat="1" applyFont="1" applyFill="1" applyBorder="1" applyAlignment="1">
      <alignment horizontal="center" vertical="center"/>
    </xf>
    <xf numFmtId="0" fontId="16" fillId="8" borderId="7" xfId="0" applyFont="1" applyFill="1" applyBorder="1" applyAlignment="1">
      <alignment horizontal="left"/>
    </xf>
    <xf numFmtId="9" fontId="22" fillId="8" borderId="7" xfId="1" applyFont="1" applyFill="1" applyBorder="1" applyAlignment="1">
      <alignment horizontal="center"/>
    </xf>
    <xf numFmtId="4" fontId="51" fillId="0" borderId="7" xfId="5" applyNumberFormat="1" applyFont="1" applyBorder="1" applyAlignment="1">
      <alignment horizontal="left" vertical="center" wrapText="1"/>
    </xf>
    <xf numFmtId="4" fontId="51" fillId="0" borderId="7" xfId="5" applyNumberFormat="1" applyFont="1" applyBorder="1" applyAlignment="1">
      <alignment horizontal="center" vertical="center" wrapText="1"/>
    </xf>
    <xf numFmtId="0" fontId="65" fillId="0" borderId="0" xfId="0" applyFont="1" applyAlignment="1">
      <alignment horizontal="left" vertical="distributed" wrapText="1"/>
    </xf>
    <xf numFmtId="0" fontId="65" fillId="0" borderId="0" xfId="0" applyFont="1" applyAlignment="1">
      <alignment horizontal="left" vertical="distributed"/>
    </xf>
    <xf numFmtId="0" fontId="65" fillId="0" borderId="28" xfId="7" applyFont="1" applyBorder="1" applyAlignment="1">
      <alignment horizontal="center" vertical="center" wrapText="1"/>
    </xf>
    <xf numFmtId="0" fontId="18" fillId="4" borderId="0" xfId="0" applyFont="1" applyFill="1" applyAlignment="1">
      <alignment horizontal="left" vertical="distributed"/>
    </xf>
    <xf numFmtId="4" fontId="51" fillId="0" borderId="8" xfId="5" applyNumberFormat="1" applyFont="1" applyBorder="1" applyAlignment="1">
      <alignment horizontal="center" vertical="center" wrapText="1"/>
    </xf>
    <xf numFmtId="4" fontId="51" fillId="0" borderId="9" xfId="5" applyNumberFormat="1" applyFont="1" applyBorder="1" applyAlignment="1">
      <alignment horizontal="center" vertical="center" wrapText="1"/>
    </xf>
    <xf numFmtId="4" fontId="51" fillId="0" borderId="22" xfId="5" applyNumberFormat="1" applyFont="1" applyBorder="1" applyAlignment="1">
      <alignment horizontal="center" vertical="center" wrapText="1"/>
    </xf>
    <xf numFmtId="4" fontId="51" fillId="0" borderId="10" xfId="5" applyNumberFormat="1" applyFont="1" applyBorder="1" applyAlignment="1">
      <alignment horizontal="center" vertical="center" wrapText="1"/>
    </xf>
    <xf numFmtId="4" fontId="16" fillId="4" borderId="16" xfId="0" applyNumberFormat="1" applyFont="1" applyFill="1" applyBorder="1" applyAlignment="1">
      <alignment horizontal="center"/>
    </xf>
    <xf numFmtId="4" fontId="16" fillId="4" borderId="17" xfId="0" applyNumberFormat="1" applyFont="1" applyFill="1" applyBorder="1" applyAlignment="1">
      <alignment horizontal="center"/>
    </xf>
    <xf numFmtId="3" fontId="22" fillId="4" borderId="20" xfId="0" applyNumberFormat="1" applyFont="1" applyFill="1" applyBorder="1" applyAlignment="1">
      <alignment horizontal="left"/>
    </xf>
    <xf numFmtId="4" fontId="16" fillId="4" borderId="7" xfId="0" applyNumberFormat="1" applyFont="1" applyFill="1" applyBorder="1" applyAlignment="1">
      <alignment horizontal="center"/>
    </xf>
    <xf numFmtId="0" fontId="25" fillId="4" borderId="0" xfId="0" applyFont="1" applyFill="1" applyAlignment="1">
      <alignment horizontal="left" vertical="distributed" wrapText="1"/>
    </xf>
    <xf numFmtId="0" fontId="39" fillId="4" borderId="0" xfId="0" applyFont="1" applyFill="1" applyAlignment="1">
      <alignment horizontal="center" vertical="distributed"/>
    </xf>
    <xf numFmtId="0" fontId="34" fillId="4" borderId="0" xfId="0" applyFont="1" applyFill="1" applyAlignment="1">
      <alignment horizontal="center" vertical="distributed"/>
    </xf>
    <xf numFmtId="0" fontId="28" fillId="4" borderId="11" xfId="0" applyFont="1" applyFill="1" applyBorder="1" applyAlignment="1">
      <alignment horizontal="center" wrapText="1"/>
    </xf>
    <xf numFmtId="0" fontId="28" fillId="4" borderId="4" xfId="0" applyFont="1" applyFill="1" applyBorder="1" applyAlignment="1">
      <alignment horizontal="center" wrapText="1"/>
    </xf>
    <xf numFmtId="0" fontId="48" fillId="4" borderId="0" xfId="0" applyFont="1" applyFill="1" applyAlignment="1">
      <alignment horizontal="left" wrapText="1"/>
    </xf>
    <xf numFmtId="0" fontId="25" fillId="4" borderId="0" xfId="0" applyFont="1" applyFill="1" applyAlignment="1">
      <alignment horizontal="left" vertical="distributed"/>
    </xf>
  </cellXfs>
  <cellStyles count="19">
    <cellStyle name="Comma" xfId="6" builtinId="3"/>
    <cellStyle name="Hyperlink" xfId="4" builtinId="8"/>
    <cellStyle name="Input" xfId="2" builtinId="20"/>
    <cellStyle name="Normal" xfId="0" builtinId="0"/>
    <cellStyle name="Normal 2" xfId="5"/>
    <cellStyle name="Normal 3" xfId="8"/>
    <cellStyle name="Normal 4" xfId="10"/>
    <cellStyle name="Normal 4 2" xfId="12"/>
    <cellStyle name="Normal 5" xfId="7"/>
    <cellStyle name="Output" xfId="3" builtinId="21"/>
    <cellStyle name="Percent" xfId="1" builtinId="5"/>
    <cellStyle name="Percent 2" xfId="9"/>
    <cellStyle name="Percent 3" xfId="11"/>
    <cellStyle name="Pivot Table Category" xfId="15"/>
    <cellStyle name="Pivot Table Corner" xfId="14"/>
    <cellStyle name="Pivot Table Field" xfId="13"/>
    <cellStyle name="Pivot Table Result" xfId="18"/>
    <cellStyle name="Pivot Table Title" xfId="17"/>
    <cellStyle name="Pivot Table Value" xfId="16"/>
  </cellStyles>
  <dxfs count="10">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UARD~1.CIU\AppData\Local\Temp\7zO87119338\16%20Model%20D%20-Macheta%20privind%20analiza%20si%20previziunea%20financia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ere"/>
      <sheetName val="1 Bilant"/>
      <sheetName val="2 Cont RP"/>
      <sheetName val="Analiza financiara-extinsa"/>
      <sheetName val="3 Analiza financiara-indicatori"/>
      <sheetName val="4 Risc beneficiar"/>
      <sheetName val="Buget cerere"/>
      <sheetName val="Investitie"/>
      <sheetName val="5 Venituri si cheltuieli"/>
      <sheetName val="c Cont PP previzionat"/>
      <sheetName val="d Proiectii financiare (intr) "/>
      <sheetName val=" Proiectii financiare_V,Ch act"/>
      <sheetName val=" Proiectii financiare marginal"/>
      <sheetName val=" Rentabilitate investitie"/>
      <sheetName val="Sheet1"/>
      <sheetName val="Sustenabilitate proiect"/>
      <sheetName val="Sheet2"/>
      <sheetName val="Funding-g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2">
          <cell r="B92" t="str">
            <v>ASISTENŢĂ FINANCIARĂ NERAMBURSABILĂ SOLICITATĂ</v>
          </cell>
        </row>
        <row r="94">
          <cell r="B94" t="str">
            <v>Surse proprii</v>
          </cell>
        </row>
        <row r="95">
          <cell r="B95" t="str">
            <v>Contributie publica (veniturile nete actualizate, pentru proiecte generatoare de venit)</v>
          </cell>
        </row>
        <row r="96">
          <cell r="B96" t="str">
            <v>Imprumuturi bancare (surse imprumutate)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35"/>
  <sheetViews>
    <sheetView workbookViewId="0"/>
  </sheetViews>
  <sheetFormatPr defaultColWidth="9.140625" defaultRowHeight="15.75" x14ac:dyDescent="0.25"/>
  <cols>
    <col min="1" max="1" width="44.5703125" style="3" customWidth="1"/>
    <col min="2" max="2" width="91.140625" style="3" customWidth="1"/>
  </cols>
  <sheetData>
    <row r="1" spans="1:3" x14ac:dyDescent="0.25">
      <c r="A1" s="171" t="s">
        <v>274</v>
      </c>
    </row>
    <row r="2" spans="1:3" s="1" customFormat="1" ht="60.75" customHeight="1" x14ac:dyDescent="0.2">
      <c r="A2" s="187" t="s">
        <v>230</v>
      </c>
      <c r="B2" s="187"/>
    </row>
    <row r="3" spans="1:3" s="1" customFormat="1" x14ac:dyDescent="0.2">
      <c r="A3" s="188" t="s">
        <v>222</v>
      </c>
      <c r="B3" s="188"/>
    </row>
    <row r="4" spans="1:3" x14ac:dyDescent="0.25">
      <c r="A4" s="2"/>
      <c r="B4" s="2"/>
    </row>
    <row r="5" spans="1:3" ht="16.149999999999999" customHeight="1" x14ac:dyDescent="0.25">
      <c r="A5" s="185" t="s">
        <v>223</v>
      </c>
      <c r="B5" s="185"/>
    </row>
    <row r="6" spans="1:3" ht="16.149999999999999" customHeight="1" x14ac:dyDescent="0.25">
      <c r="A6" s="185"/>
      <c r="B6" s="185"/>
    </row>
    <row r="7" spans="1:3" ht="15.6" customHeight="1" x14ac:dyDescent="0.25">
      <c r="A7" s="185" t="s">
        <v>220</v>
      </c>
      <c r="B7" s="185"/>
    </row>
    <row r="8" spans="1:3" ht="15.6" customHeight="1" x14ac:dyDescent="0.25">
      <c r="A8" s="185"/>
      <c r="B8" s="185"/>
      <c r="C8" s="4"/>
    </row>
    <row r="9" spans="1:3" ht="15.6" customHeight="1" x14ac:dyDescent="0.25">
      <c r="A9" s="185" t="s">
        <v>0</v>
      </c>
      <c r="B9" s="185"/>
    </row>
    <row r="10" spans="1:3" ht="15.6" customHeight="1" x14ac:dyDescent="0.25">
      <c r="A10" s="185"/>
      <c r="B10" s="185"/>
    </row>
    <row r="11" spans="1:3" ht="15.6" customHeight="1" x14ac:dyDescent="0.25">
      <c r="A11" s="185" t="s">
        <v>1</v>
      </c>
      <c r="B11" s="185"/>
    </row>
    <row r="12" spans="1:3" ht="15.6" customHeight="1" x14ac:dyDescent="0.25">
      <c r="A12" s="185"/>
      <c r="B12" s="185"/>
    </row>
    <row r="13" spans="1:3" ht="15.6" customHeight="1" x14ac:dyDescent="0.25">
      <c r="A13" s="186" t="s">
        <v>221</v>
      </c>
      <c r="B13" s="186"/>
    </row>
    <row r="14" spans="1:3" ht="15" x14ac:dyDescent="0.25">
      <c r="A14"/>
      <c r="B14"/>
    </row>
    <row r="15" spans="1:3" ht="15" x14ac:dyDescent="0.25">
      <c r="A15" s="135" t="s">
        <v>2</v>
      </c>
      <c r="B15" s="135"/>
    </row>
    <row r="16" spans="1:3" ht="15" x14ac:dyDescent="0.25">
      <c r="A16" s="135"/>
      <c r="B16" s="135"/>
    </row>
    <row r="17" spans="1:2" ht="15" x14ac:dyDescent="0.25">
      <c r="A17" s="136" t="s">
        <v>3</v>
      </c>
      <c r="B17" s="135"/>
    </row>
    <row r="18" spans="1:2" ht="15" hidden="1" x14ac:dyDescent="0.25">
      <c r="A18" s="137" t="s">
        <v>4</v>
      </c>
      <c r="B18" s="138" t="s">
        <v>5</v>
      </c>
    </row>
    <row r="19" spans="1:2" ht="36" hidden="1" x14ac:dyDescent="0.25">
      <c r="A19" s="137" t="s">
        <v>6</v>
      </c>
      <c r="B19" s="139" t="s">
        <v>7</v>
      </c>
    </row>
    <row r="20" spans="1:2" ht="15" x14ac:dyDescent="0.25">
      <c r="A20" s="140" t="s">
        <v>233</v>
      </c>
      <c r="B20" s="138" t="s">
        <v>232</v>
      </c>
    </row>
    <row r="21" spans="1:2" ht="24" x14ac:dyDescent="0.25">
      <c r="A21" s="141" t="s">
        <v>234</v>
      </c>
      <c r="B21" s="139" t="s">
        <v>235</v>
      </c>
    </row>
    <row r="22" spans="1:2" ht="15" x14ac:dyDescent="0.25">
      <c r="A22" s="142"/>
      <c r="B22" s="135"/>
    </row>
    <row r="23" spans="1:2" ht="15" x14ac:dyDescent="0.25">
      <c r="A23" s="136" t="s">
        <v>8</v>
      </c>
      <c r="B23" s="135"/>
    </row>
    <row r="24" spans="1:2" ht="36" x14ac:dyDescent="0.25">
      <c r="A24" s="137" t="s">
        <v>9</v>
      </c>
      <c r="B24" s="143" t="s">
        <v>10</v>
      </c>
    </row>
    <row r="25" spans="1:2" ht="24" x14ac:dyDescent="0.25">
      <c r="A25" s="140"/>
      <c r="B25" s="138" t="s">
        <v>11</v>
      </c>
    </row>
    <row r="26" spans="1:2" ht="15" x14ac:dyDescent="0.25">
      <c r="A26" s="140"/>
      <c r="B26" s="138" t="s">
        <v>231</v>
      </c>
    </row>
    <row r="27" spans="1:2" x14ac:dyDescent="0.25">
      <c r="A27" s="140"/>
    </row>
    <row r="28" spans="1:2" x14ac:dyDescent="0.25">
      <c r="A28" s="140"/>
    </row>
    <row r="29" spans="1:2" x14ac:dyDescent="0.25">
      <c r="A29" s="5"/>
    </row>
    <row r="34" spans="1:1" x14ac:dyDescent="0.25">
      <c r="A34" s="6"/>
    </row>
    <row r="35" spans="1:1" x14ac:dyDescent="0.25">
      <c r="A35" s="6"/>
    </row>
  </sheetData>
  <mergeCells count="7">
    <mergeCell ref="A11:B12"/>
    <mergeCell ref="A13:B13"/>
    <mergeCell ref="A2:B2"/>
    <mergeCell ref="A3:B3"/>
    <mergeCell ref="A5:B6"/>
    <mergeCell ref="A7:B8"/>
    <mergeCell ref="A9:B10"/>
  </mergeCells>
  <hyperlinks>
    <hyperlink ref="A24" location="'3 Analiza financiara-indicatori'!A1" display="3 Analiza financiara - indicatori"/>
    <hyperlink ref="A18" location="'1 Bilant'!A1" display="1 Bilant"/>
    <hyperlink ref="A19" location="'2 Cont RP'!A1" display="2 Cont RP"/>
    <hyperlink ref="A20" location="'Buget cerere'!A1" display="Buget cerere"/>
    <hyperlink ref="A21" location="' Proiectii financiare_V,Ch act'!A1" display="Proiectii financiare_V,Ch act"/>
  </hyperlinks>
  <pageMargins left="0.7" right="0.7" top="0.75" bottom="0.75" header="0.3" footer="0.3"/>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opLeftCell="A55"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51" x14ac:dyDescent="0.2">
      <c r="A37" s="154" t="s">
        <v>135</v>
      </c>
      <c r="B37" s="63" t="s">
        <v>278</v>
      </c>
      <c r="C37" s="36">
        <f t="shared" si="20"/>
        <v>0</v>
      </c>
      <c r="D37" s="61">
        <v>0</v>
      </c>
      <c r="E37" s="61">
        <v>0</v>
      </c>
      <c r="F37" s="36">
        <f t="shared" si="21"/>
        <v>0</v>
      </c>
      <c r="G37" s="61">
        <v>0</v>
      </c>
      <c r="H37" s="61">
        <v>0</v>
      </c>
      <c r="I37" s="36">
        <f>G37+H37</f>
        <v>0</v>
      </c>
      <c r="J37" s="36"/>
      <c r="K37" s="61">
        <v>0</v>
      </c>
      <c r="L37" s="61">
        <v>0</v>
      </c>
      <c r="M37" s="61">
        <v>0</v>
      </c>
      <c r="N37" s="61">
        <v>0</v>
      </c>
      <c r="O37" s="61">
        <v>0</v>
      </c>
      <c r="P37" s="117" t="str">
        <f t="shared" si="23"/>
        <v>ok</v>
      </c>
      <c r="Q37" s="62" t="s">
        <v>183</v>
      </c>
      <c r="R37" s="62" t="s">
        <v>278</v>
      </c>
    </row>
    <row r="38" spans="1:18" s="10" customFormat="1" ht="25.5" x14ac:dyDescent="0.2">
      <c r="A38" s="154" t="s">
        <v>136</v>
      </c>
      <c r="B38" s="63" t="s">
        <v>279</v>
      </c>
      <c r="C38" s="36">
        <f t="shared" si="20"/>
        <v>0</v>
      </c>
      <c r="D38" s="61">
        <v>0</v>
      </c>
      <c r="E38" s="61">
        <v>0</v>
      </c>
      <c r="F38" s="36">
        <f>D38+E38</f>
        <v>0</v>
      </c>
      <c r="G38" s="61">
        <v>0</v>
      </c>
      <c r="H38" s="61">
        <v>0</v>
      </c>
      <c r="I38" s="36">
        <f>G38+H38</f>
        <v>0</v>
      </c>
      <c r="J38" s="36"/>
      <c r="K38" s="61">
        <v>0</v>
      </c>
      <c r="L38" s="61">
        <v>0</v>
      </c>
      <c r="M38" s="61">
        <v>0</v>
      </c>
      <c r="N38" s="61">
        <v>0</v>
      </c>
      <c r="O38" s="61">
        <v>0</v>
      </c>
      <c r="P38" s="117" t="str">
        <f t="shared" si="23"/>
        <v>ok</v>
      </c>
      <c r="Q38" s="62" t="s">
        <v>170</v>
      </c>
      <c r="R38" s="62" t="s">
        <v>279</v>
      </c>
    </row>
    <row r="39" spans="1:18" s="11" customFormat="1" ht="38.25" x14ac:dyDescent="0.2">
      <c r="A39" s="154" t="s">
        <v>155</v>
      </c>
      <c r="B39" s="63" t="s">
        <v>277</v>
      </c>
      <c r="C39" s="36">
        <f t="shared" si="20"/>
        <v>0</v>
      </c>
      <c r="D39" s="61">
        <v>0</v>
      </c>
      <c r="E39" s="61">
        <v>0</v>
      </c>
      <c r="F39" s="36">
        <f t="shared" ref="F39" si="24">D39+E39</f>
        <v>0</v>
      </c>
      <c r="G39" s="61">
        <v>0</v>
      </c>
      <c r="H39" s="61">
        <v>0</v>
      </c>
      <c r="I39" s="36">
        <f t="shared" ref="I39" si="25">G39+H39</f>
        <v>0</v>
      </c>
      <c r="J39" s="36"/>
      <c r="K39" s="61">
        <v>0</v>
      </c>
      <c r="L39" s="61">
        <v>0</v>
      </c>
      <c r="M39" s="61">
        <v>0</v>
      </c>
      <c r="N39" s="61">
        <v>0</v>
      </c>
      <c r="O39" s="61">
        <v>0</v>
      </c>
      <c r="P39" s="117" t="str">
        <f t="shared" si="23"/>
        <v>ok</v>
      </c>
      <c r="Q39" s="62" t="s">
        <v>173</v>
      </c>
      <c r="R39" s="62" t="s">
        <v>277</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8">IF(C42=SUM(K42:O42),"ok","Eroare")</f>
        <v>ok</v>
      </c>
      <c r="Q42" s="62"/>
      <c r="R42" s="62"/>
    </row>
    <row r="43" spans="1:18" s="10" customFormat="1" ht="38.25" x14ac:dyDescent="0.2">
      <c r="A43" s="155" t="s">
        <v>264</v>
      </c>
      <c r="B43" s="63" t="s">
        <v>261</v>
      </c>
      <c r="C43" s="36">
        <f t="shared" si="27"/>
        <v>0</v>
      </c>
      <c r="D43" s="61">
        <v>0</v>
      </c>
      <c r="E43" s="61">
        <v>0</v>
      </c>
      <c r="F43" s="36">
        <f t="shared" ref="F43:F49" si="29">D43+E43</f>
        <v>0</v>
      </c>
      <c r="G43" s="61">
        <v>0</v>
      </c>
      <c r="H43" s="61">
        <v>0</v>
      </c>
      <c r="I43" s="36">
        <f>G43+H43</f>
        <v>0</v>
      </c>
      <c r="J43" s="36"/>
      <c r="K43" s="61">
        <v>0</v>
      </c>
      <c r="L43" s="61">
        <v>0</v>
      </c>
      <c r="M43" s="61">
        <v>0</v>
      </c>
      <c r="N43" s="61">
        <v>0</v>
      </c>
      <c r="O43" s="61">
        <v>0</v>
      </c>
      <c r="P43" s="117" t="str">
        <f t="shared" si="28"/>
        <v>ok</v>
      </c>
      <c r="Q43" s="62" t="s">
        <v>173</v>
      </c>
      <c r="R43" s="62" t="s">
        <v>239</v>
      </c>
    </row>
    <row r="44" spans="1:18" s="10" customFormat="1" ht="24" x14ac:dyDescent="0.2">
      <c r="A44" s="155" t="s">
        <v>265</v>
      </c>
      <c r="B44" s="63" t="s">
        <v>280</v>
      </c>
      <c r="C44" s="36">
        <f t="shared" si="27"/>
        <v>0</v>
      </c>
      <c r="D44" s="61">
        <v>0</v>
      </c>
      <c r="E44" s="61">
        <v>0</v>
      </c>
      <c r="F44" s="36">
        <f t="shared" si="29"/>
        <v>0</v>
      </c>
      <c r="G44" s="61">
        <v>0</v>
      </c>
      <c r="H44" s="61">
        <v>0</v>
      </c>
      <c r="I44" s="36">
        <f t="shared" ref="I44:I49" si="30">G44+H44</f>
        <v>0</v>
      </c>
      <c r="J44" s="36"/>
      <c r="K44" s="61">
        <v>0</v>
      </c>
      <c r="L44" s="61">
        <v>0</v>
      </c>
      <c r="M44" s="61">
        <v>0</v>
      </c>
      <c r="N44" s="61">
        <v>0</v>
      </c>
      <c r="O44" s="61">
        <v>0</v>
      </c>
      <c r="P44" s="117"/>
      <c r="Q44" s="62"/>
      <c r="R44" s="62"/>
    </row>
    <row r="45" spans="1:18" s="10" customFormat="1" x14ac:dyDescent="0.2">
      <c r="A45" s="155" t="s">
        <v>275</v>
      </c>
      <c r="B45" s="63" t="s">
        <v>281</v>
      </c>
      <c r="C45" s="36">
        <f t="shared" si="27"/>
        <v>0</v>
      </c>
      <c r="D45" s="61">
        <v>0</v>
      </c>
      <c r="E45" s="61">
        <v>0</v>
      </c>
      <c r="F45" s="36">
        <f t="shared" si="29"/>
        <v>0</v>
      </c>
      <c r="G45" s="61">
        <v>0</v>
      </c>
      <c r="H45" s="61">
        <v>0</v>
      </c>
      <c r="I45" s="36">
        <f t="shared" si="30"/>
        <v>0</v>
      </c>
      <c r="J45" s="36"/>
      <c r="K45" s="61">
        <v>0</v>
      </c>
      <c r="L45" s="61">
        <v>0</v>
      </c>
      <c r="M45" s="61">
        <v>0</v>
      </c>
      <c r="N45" s="61">
        <v>0</v>
      </c>
      <c r="O45" s="61">
        <v>0</v>
      </c>
      <c r="P45" s="117"/>
      <c r="Q45" s="62"/>
      <c r="R45" s="62"/>
    </row>
    <row r="46" spans="1:18" s="10" customFormat="1" x14ac:dyDescent="0.2">
      <c r="A46" s="155" t="s">
        <v>286</v>
      </c>
      <c r="B46" s="63" t="s">
        <v>282</v>
      </c>
      <c r="C46" s="36">
        <f t="shared" si="27"/>
        <v>0</v>
      </c>
      <c r="D46" s="61">
        <v>0</v>
      </c>
      <c r="E46" s="61">
        <v>0</v>
      </c>
      <c r="F46" s="36">
        <f t="shared" si="29"/>
        <v>0</v>
      </c>
      <c r="G46" s="61">
        <v>0</v>
      </c>
      <c r="H46" s="61">
        <v>0</v>
      </c>
      <c r="I46" s="36">
        <f t="shared" si="30"/>
        <v>0</v>
      </c>
      <c r="J46" s="36"/>
      <c r="K46" s="61">
        <v>0</v>
      </c>
      <c r="L46" s="61">
        <v>0</v>
      </c>
      <c r="M46" s="61">
        <v>0</v>
      </c>
      <c r="N46" s="61">
        <v>0</v>
      </c>
      <c r="O46" s="61">
        <v>0</v>
      </c>
      <c r="P46" s="117"/>
      <c r="Q46" s="62"/>
      <c r="R46" s="62"/>
    </row>
    <row r="47" spans="1:18" s="10" customFormat="1" x14ac:dyDescent="0.2">
      <c r="A47" s="155" t="s">
        <v>287</v>
      </c>
      <c r="B47" s="63" t="s">
        <v>283</v>
      </c>
      <c r="C47" s="36">
        <f t="shared" si="27"/>
        <v>0</v>
      </c>
      <c r="D47" s="61">
        <v>0</v>
      </c>
      <c r="E47" s="61">
        <v>0</v>
      </c>
      <c r="F47" s="36">
        <f t="shared" si="29"/>
        <v>0</v>
      </c>
      <c r="G47" s="61">
        <v>0</v>
      </c>
      <c r="H47" s="61">
        <v>0</v>
      </c>
      <c r="I47" s="36">
        <f t="shared" si="30"/>
        <v>0</v>
      </c>
      <c r="J47" s="36"/>
      <c r="K47" s="61">
        <v>0</v>
      </c>
      <c r="L47" s="61">
        <v>0</v>
      </c>
      <c r="M47" s="61">
        <v>0</v>
      </c>
      <c r="N47" s="61">
        <v>0</v>
      </c>
      <c r="O47" s="61">
        <v>0</v>
      </c>
      <c r="P47" s="117"/>
      <c r="Q47" s="62"/>
      <c r="R47" s="62"/>
    </row>
    <row r="48" spans="1:18" s="10" customFormat="1" x14ac:dyDescent="0.2">
      <c r="A48" s="155" t="s">
        <v>288</v>
      </c>
      <c r="B48" s="63" t="s">
        <v>284</v>
      </c>
      <c r="C48" s="36">
        <f t="shared" si="27"/>
        <v>0</v>
      </c>
      <c r="D48" s="61">
        <v>0</v>
      </c>
      <c r="E48" s="61">
        <v>0</v>
      </c>
      <c r="F48" s="36">
        <f t="shared" si="29"/>
        <v>0</v>
      </c>
      <c r="G48" s="61">
        <v>0</v>
      </c>
      <c r="H48" s="61">
        <v>0</v>
      </c>
      <c r="I48" s="36">
        <f t="shared" si="30"/>
        <v>0</v>
      </c>
      <c r="J48" s="36"/>
      <c r="K48" s="61">
        <v>0</v>
      </c>
      <c r="L48" s="61">
        <v>0</v>
      </c>
      <c r="M48" s="61">
        <v>0</v>
      </c>
      <c r="N48" s="61">
        <v>0</v>
      </c>
      <c r="O48" s="61">
        <v>0</v>
      </c>
      <c r="P48" s="117"/>
      <c r="Q48" s="62"/>
      <c r="R48" s="62"/>
    </row>
    <row r="49" spans="1:18" s="10" customFormat="1" ht="38.25" x14ac:dyDescent="0.2">
      <c r="A49" s="155" t="s">
        <v>289</v>
      </c>
      <c r="B49" s="63" t="s">
        <v>285</v>
      </c>
      <c r="C49" s="36">
        <f t="shared" si="27"/>
        <v>0</v>
      </c>
      <c r="D49" s="61">
        <v>0</v>
      </c>
      <c r="E49" s="61">
        <v>0</v>
      </c>
      <c r="F49" s="36">
        <f t="shared" si="29"/>
        <v>0</v>
      </c>
      <c r="G49" s="61">
        <v>0</v>
      </c>
      <c r="H49" s="61">
        <v>0</v>
      </c>
      <c r="I49" s="36">
        <f t="shared" si="30"/>
        <v>0</v>
      </c>
      <c r="J49" s="36"/>
      <c r="K49" s="61">
        <v>0</v>
      </c>
      <c r="L49" s="61">
        <v>0</v>
      </c>
      <c r="M49" s="61">
        <v>0</v>
      </c>
      <c r="N49" s="61">
        <v>0</v>
      </c>
      <c r="O49" s="61">
        <v>0</v>
      </c>
      <c r="P49" s="117" t="str">
        <f t="shared" si="28"/>
        <v>ok</v>
      </c>
      <c r="Q49" s="62" t="s">
        <v>173</v>
      </c>
      <c r="R49" s="62" t="s">
        <v>276</v>
      </c>
    </row>
    <row r="50" spans="1:18" s="10" customFormat="1" ht="29.25" customHeight="1" x14ac:dyDescent="0.2">
      <c r="A50" s="155" t="s">
        <v>290</v>
      </c>
      <c r="B50" s="63" t="s">
        <v>262</v>
      </c>
      <c r="C50" s="36">
        <f t="shared" si="27"/>
        <v>0</v>
      </c>
      <c r="D50" s="61">
        <v>0</v>
      </c>
      <c r="E50" s="61">
        <v>0</v>
      </c>
      <c r="F50" s="36">
        <f>D50+E50</f>
        <v>0</v>
      </c>
      <c r="G50" s="61">
        <v>0</v>
      </c>
      <c r="H50" s="61">
        <v>0</v>
      </c>
      <c r="I50" s="36">
        <f>G50+H50</f>
        <v>0</v>
      </c>
      <c r="J50" s="36"/>
      <c r="K50" s="61">
        <v>0</v>
      </c>
      <c r="L50" s="61">
        <v>0</v>
      </c>
      <c r="M50" s="61">
        <v>0</v>
      </c>
      <c r="N50" s="61">
        <v>0</v>
      </c>
      <c r="O50" s="61">
        <v>0</v>
      </c>
      <c r="P50" s="117" t="str">
        <f t="shared" si="28"/>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 t="shared" ref="L51:O51" si="31">L42</f>
        <v>0</v>
      </c>
      <c r="M51" s="36">
        <f t="shared" si="31"/>
        <v>0</v>
      </c>
      <c r="N51" s="36">
        <f t="shared" si="31"/>
        <v>0</v>
      </c>
      <c r="O51" s="36">
        <f t="shared" si="31"/>
        <v>0</v>
      </c>
      <c r="P51" s="117" t="str">
        <f t="shared" si="0"/>
        <v>ok</v>
      </c>
      <c r="Q51" s="27"/>
    </row>
    <row r="52" spans="1:18" s="11" customFormat="1" ht="15.75" thickBot="1" x14ac:dyDescent="0.25">
      <c r="A52" s="156">
        <v>6</v>
      </c>
      <c r="B52" s="197" t="s">
        <v>302</v>
      </c>
      <c r="C52" s="197"/>
      <c r="D52" s="197"/>
      <c r="E52" s="197"/>
      <c r="F52" s="197"/>
      <c r="G52" s="197"/>
      <c r="H52" s="197"/>
      <c r="I52" s="197"/>
      <c r="J52" s="197"/>
      <c r="K52" s="197"/>
      <c r="L52" s="197"/>
      <c r="M52" s="197"/>
      <c r="N52" s="197"/>
      <c r="O52" s="197"/>
      <c r="P52" s="117"/>
      <c r="Q52" s="27"/>
    </row>
    <row r="53" spans="1:18" s="11" customFormat="1" ht="15.75" thickTop="1" x14ac:dyDescent="0.2">
      <c r="A53" s="153" t="s">
        <v>299</v>
      </c>
      <c r="B53" s="35" t="s">
        <v>292</v>
      </c>
      <c r="C53" s="36">
        <f t="shared" ref="C53:C55" si="32">F53+I53</f>
        <v>0</v>
      </c>
      <c r="D53" s="61">
        <v>0</v>
      </c>
      <c r="E53" s="61">
        <v>0</v>
      </c>
      <c r="F53" s="36">
        <f>D53+E53</f>
        <v>0</v>
      </c>
      <c r="G53" s="61">
        <v>0</v>
      </c>
      <c r="H53" s="61">
        <v>0</v>
      </c>
      <c r="I53" s="36">
        <f>G53+H53</f>
        <v>0</v>
      </c>
      <c r="J53" s="36"/>
      <c r="K53" s="61">
        <v>0</v>
      </c>
      <c r="L53" s="61">
        <v>0</v>
      </c>
      <c r="M53" s="61">
        <v>0</v>
      </c>
      <c r="N53" s="61">
        <v>0</v>
      </c>
      <c r="O53" s="61">
        <v>0</v>
      </c>
      <c r="P53" s="117" t="str">
        <f t="shared" ref="P53:P62" si="33">IF(C53=SUM(K53:O53),"ok","Eroare")</f>
        <v>ok</v>
      </c>
      <c r="Q53" s="176" t="s">
        <v>170</v>
      </c>
      <c r="R53" s="176" t="s">
        <v>267</v>
      </c>
    </row>
    <row r="54" spans="1:18" s="11" customFormat="1" x14ac:dyDescent="0.2">
      <c r="A54" s="153" t="s">
        <v>300</v>
      </c>
      <c r="B54" s="35" t="s">
        <v>293</v>
      </c>
      <c r="C54" s="36">
        <f t="shared" si="32"/>
        <v>0</v>
      </c>
      <c r="D54" s="61">
        <v>0</v>
      </c>
      <c r="E54" s="61">
        <v>0</v>
      </c>
      <c r="F54" s="36">
        <f>D54+E54</f>
        <v>0</v>
      </c>
      <c r="G54" s="61">
        <v>0</v>
      </c>
      <c r="H54" s="61">
        <v>0</v>
      </c>
      <c r="I54" s="36">
        <f>G54+H54</f>
        <v>0</v>
      </c>
      <c r="J54" s="36"/>
      <c r="K54" s="61">
        <v>0</v>
      </c>
      <c r="L54" s="61">
        <v>0</v>
      </c>
      <c r="M54" s="61">
        <v>0</v>
      </c>
      <c r="N54" s="61">
        <v>0</v>
      </c>
      <c r="O54" s="61">
        <v>0</v>
      </c>
      <c r="P54" s="117" t="str">
        <f t="shared" si="33"/>
        <v>ok</v>
      </c>
      <c r="Q54" s="176" t="s">
        <v>268</v>
      </c>
      <c r="R54" s="176" t="s">
        <v>266</v>
      </c>
    </row>
    <row r="55" spans="1:18" s="11" customFormat="1" x14ac:dyDescent="0.2">
      <c r="A55" s="153"/>
      <c r="B55" s="35" t="s">
        <v>301</v>
      </c>
      <c r="C55" s="36">
        <f t="shared" si="32"/>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309</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303</v>
      </c>
      <c r="B57" s="35" t="s">
        <v>294</v>
      </c>
      <c r="C57" s="36">
        <f t="shared" ref="C57:C63" si="34">F57+I57</f>
        <v>0</v>
      </c>
      <c r="D57" s="61">
        <v>0</v>
      </c>
      <c r="E57" s="61">
        <v>0</v>
      </c>
      <c r="F57" s="36">
        <f>D57+E57</f>
        <v>0</v>
      </c>
      <c r="G57" s="61">
        <v>0</v>
      </c>
      <c r="H57" s="61">
        <v>0</v>
      </c>
      <c r="I57" s="36">
        <f t="shared" ref="I57:I62" si="35">G57+H57</f>
        <v>0</v>
      </c>
      <c r="J57" s="36"/>
      <c r="K57" s="61">
        <v>0</v>
      </c>
      <c r="L57" s="61">
        <v>0</v>
      </c>
      <c r="M57" s="61">
        <v>0</v>
      </c>
      <c r="N57" s="61">
        <v>0</v>
      </c>
      <c r="O57" s="61">
        <v>0</v>
      </c>
      <c r="P57" s="117" t="str">
        <f t="shared" si="33"/>
        <v>ok</v>
      </c>
      <c r="Q57" s="176" t="s">
        <v>183</v>
      </c>
      <c r="R57" s="176" t="s">
        <v>311</v>
      </c>
    </row>
    <row r="58" spans="1:18" s="11" customFormat="1" ht="25.5" x14ac:dyDescent="0.2">
      <c r="A58" s="155" t="s">
        <v>304</v>
      </c>
      <c r="B58" s="35" t="s">
        <v>295</v>
      </c>
      <c r="C58" s="36">
        <f t="shared" si="34"/>
        <v>0</v>
      </c>
      <c r="D58" s="61">
        <v>0</v>
      </c>
      <c r="E58" s="61">
        <v>0</v>
      </c>
      <c r="F58" s="36">
        <f t="shared" ref="F58:F62" si="36">D58+E58</f>
        <v>0</v>
      </c>
      <c r="G58" s="61">
        <v>0</v>
      </c>
      <c r="H58" s="61">
        <v>0</v>
      </c>
      <c r="I58" s="36">
        <f t="shared" si="35"/>
        <v>0</v>
      </c>
      <c r="J58" s="36"/>
      <c r="K58" s="61">
        <v>0</v>
      </c>
      <c r="L58" s="61">
        <v>0</v>
      </c>
      <c r="M58" s="61">
        <v>0</v>
      </c>
      <c r="N58" s="61">
        <v>0</v>
      </c>
      <c r="O58" s="61">
        <v>0</v>
      </c>
      <c r="P58" s="117" t="str">
        <f t="shared" si="33"/>
        <v>ok</v>
      </c>
      <c r="Q58" s="176" t="s">
        <v>185</v>
      </c>
      <c r="R58" s="176" t="s">
        <v>186</v>
      </c>
    </row>
    <row r="59" spans="1:18" s="11" customFormat="1" ht="38.25" x14ac:dyDescent="0.2">
      <c r="A59" s="155" t="s">
        <v>305</v>
      </c>
      <c r="B59" s="35" t="s">
        <v>277</v>
      </c>
      <c r="C59" s="36">
        <f t="shared" si="34"/>
        <v>0</v>
      </c>
      <c r="D59" s="61">
        <v>0</v>
      </c>
      <c r="E59" s="61">
        <v>0</v>
      </c>
      <c r="F59" s="36">
        <f t="shared" si="36"/>
        <v>0</v>
      </c>
      <c r="G59" s="61">
        <v>0</v>
      </c>
      <c r="H59" s="61">
        <v>0</v>
      </c>
      <c r="I59" s="36">
        <f t="shared" si="35"/>
        <v>0</v>
      </c>
      <c r="J59" s="36"/>
      <c r="K59" s="61">
        <v>0</v>
      </c>
      <c r="L59" s="61">
        <v>0</v>
      </c>
      <c r="M59" s="61">
        <v>0</v>
      </c>
      <c r="N59" s="61">
        <v>0</v>
      </c>
      <c r="O59" s="61">
        <v>0</v>
      </c>
      <c r="P59" s="117" t="str">
        <f t="shared" si="33"/>
        <v>ok</v>
      </c>
      <c r="Q59" s="176" t="s">
        <v>173</v>
      </c>
      <c r="R59" s="176" t="s">
        <v>277</v>
      </c>
    </row>
    <row r="60" spans="1:18" s="11" customFormat="1" ht="60" x14ac:dyDescent="0.2">
      <c r="A60" s="155" t="s">
        <v>306</v>
      </c>
      <c r="B60" s="63" t="s">
        <v>296</v>
      </c>
      <c r="C60" s="36">
        <f t="shared" si="34"/>
        <v>0</v>
      </c>
      <c r="D60" s="61">
        <v>0</v>
      </c>
      <c r="E60" s="61">
        <v>0</v>
      </c>
      <c r="F60" s="36">
        <f t="shared" si="36"/>
        <v>0</v>
      </c>
      <c r="G60" s="61">
        <v>0</v>
      </c>
      <c r="H60" s="61">
        <v>0</v>
      </c>
      <c r="I60" s="36">
        <f t="shared" si="35"/>
        <v>0</v>
      </c>
      <c r="J60" s="36"/>
      <c r="K60" s="61">
        <v>0</v>
      </c>
      <c r="L60" s="61">
        <v>0</v>
      </c>
      <c r="M60" s="61">
        <v>0</v>
      </c>
      <c r="N60" s="61">
        <v>0</v>
      </c>
      <c r="O60" s="61">
        <v>0</v>
      </c>
      <c r="P60" s="117" t="str">
        <f t="shared" si="33"/>
        <v>ok</v>
      </c>
      <c r="Q60" s="176" t="s">
        <v>312</v>
      </c>
      <c r="R60" s="63" t="s">
        <v>296</v>
      </c>
    </row>
    <row r="61" spans="1:18" s="11" customFormat="1" x14ac:dyDescent="0.2">
      <c r="A61" s="155" t="s">
        <v>307</v>
      </c>
      <c r="B61" s="63" t="s">
        <v>297</v>
      </c>
      <c r="C61" s="36">
        <f t="shared" si="34"/>
        <v>0</v>
      </c>
      <c r="D61" s="61">
        <v>0</v>
      </c>
      <c r="E61" s="61">
        <v>0</v>
      </c>
      <c r="F61" s="36">
        <f t="shared" si="36"/>
        <v>0</v>
      </c>
      <c r="G61" s="61">
        <v>0</v>
      </c>
      <c r="H61" s="61">
        <v>0</v>
      </c>
      <c r="I61" s="36">
        <f t="shared" si="35"/>
        <v>0</v>
      </c>
      <c r="J61" s="36"/>
      <c r="K61" s="61">
        <v>0</v>
      </c>
      <c r="L61" s="61">
        <v>0</v>
      </c>
      <c r="M61" s="61">
        <v>0</v>
      </c>
      <c r="N61" s="61">
        <v>0</v>
      </c>
      <c r="O61" s="61">
        <v>0</v>
      </c>
      <c r="P61" s="117" t="str">
        <f t="shared" si="33"/>
        <v>ok</v>
      </c>
      <c r="Q61" s="176" t="s">
        <v>170</v>
      </c>
      <c r="R61" s="176" t="s">
        <v>313</v>
      </c>
    </row>
    <row r="62" spans="1:18" s="11" customFormat="1" ht="76.5" x14ac:dyDescent="0.2">
      <c r="A62" s="155" t="s">
        <v>308</v>
      </c>
      <c r="B62" s="35" t="s">
        <v>298</v>
      </c>
      <c r="C62" s="36">
        <f t="shared" si="34"/>
        <v>0</v>
      </c>
      <c r="D62" s="61">
        <v>0</v>
      </c>
      <c r="E62" s="61">
        <v>0</v>
      </c>
      <c r="F62" s="36">
        <f t="shared" si="36"/>
        <v>0</v>
      </c>
      <c r="G62" s="61">
        <v>0</v>
      </c>
      <c r="H62" s="61">
        <v>0</v>
      </c>
      <c r="I62" s="36">
        <f t="shared" si="35"/>
        <v>0</v>
      </c>
      <c r="J62" s="36"/>
      <c r="K62" s="61">
        <v>0</v>
      </c>
      <c r="L62" s="61">
        <v>0</v>
      </c>
      <c r="M62" s="61">
        <v>0</v>
      </c>
      <c r="N62" s="61">
        <v>0</v>
      </c>
      <c r="O62" s="61">
        <v>0</v>
      </c>
      <c r="P62" s="117" t="str">
        <f t="shared" si="33"/>
        <v>ok</v>
      </c>
      <c r="Q62" s="176" t="s">
        <v>298</v>
      </c>
      <c r="R62" s="176" t="s">
        <v>298</v>
      </c>
    </row>
    <row r="63" spans="1:18" s="11" customFormat="1" x14ac:dyDescent="0.2">
      <c r="A63" s="153"/>
      <c r="B63" s="35" t="s">
        <v>310</v>
      </c>
      <c r="C63" s="36">
        <f t="shared" si="34"/>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314</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315</v>
      </c>
      <c r="B65" s="35" t="s">
        <v>270</v>
      </c>
      <c r="C65" s="36">
        <f t="shared" ref="C65:C66" si="37">F65+I65</f>
        <v>0</v>
      </c>
      <c r="D65" s="61">
        <v>0</v>
      </c>
      <c r="E65" s="61">
        <v>0</v>
      </c>
      <c r="F65" s="36">
        <f t="shared" ref="F65" si="38">D65+E65</f>
        <v>0</v>
      </c>
      <c r="G65" s="61">
        <v>0</v>
      </c>
      <c r="H65" s="61">
        <v>0</v>
      </c>
      <c r="I65" s="36">
        <f t="shared" ref="I65" si="39">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37"/>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0">SUM(E80:E81)</f>
        <v>0</v>
      </c>
      <c r="F79" s="50">
        <f t="shared" si="40"/>
        <v>0</v>
      </c>
      <c r="G79" s="50">
        <f t="shared" si="40"/>
        <v>0</v>
      </c>
      <c r="H79" s="50">
        <f t="shared" si="40"/>
        <v>0</v>
      </c>
      <c r="I79" s="48"/>
      <c r="J79" s="48"/>
      <c r="P79" s="117"/>
      <c r="Q79" s="27"/>
    </row>
    <row r="80" spans="1:19" s="48" customFormat="1" ht="12.75" x14ac:dyDescent="0.2">
      <c r="A80" s="161" t="s">
        <v>143</v>
      </c>
      <c r="B80" s="52" t="s">
        <v>144</v>
      </c>
      <c r="C80" s="12">
        <f>SUM(D80:H80)</f>
        <v>0</v>
      </c>
      <c r="D80" s="172">
        <f>K69</f>
        <v>0</v>
      </c>
      <c r="E80" s="172">
        <f t="shared" ref="E80:H80" si="41">L69</f>
        <v>0</v>
      </c>
      <c r="F80" s="172">
        <f t="shared" si="41"/>
        <v>0</v>
      </c>
      <c r="G80" s="172">
        <f t="shared" si="41"/>
        <v>0</v>
      </c>
      <c r="H80" s="172">
        <f t="shared" si="41"/>
        <v>0</v>
      </c>
      <c r="P80" s="117"/>
      <c r="Q80" s="27"/>
    </row>
    <row r="81" spans="1:21" s="48" customFormat="1" ht="12.75" x14ac:dyDescent="0.2">
      <c r="A81" s="161" t="s">
        <v>145</v>
      </c>
      <c r="B81" s="52" t="s">
        <v>146</v>
      </c>
      <c r="C81" s="12">
        <f>SUM(D81:H81)</f>
        <v>0</v>
      </c>
      <c r="D81" s="172">
        <f>K68</f>
        <v>0</v>
      </c>
      <c r="E81" s="172">
        <f>L68</f>
        <v>0</v>
      </c>
      <c r="F81" s="172">
        <f>M68</f>
        <v>0</v>
      </c>
      <c r="G81" s="172">
        <f>N68</f>
        <v>0</v>
      </c>
      <c r="H81" s="172">
        <f>O68</f>
        <v>0</v>
      </c>
      <c r="P81" s="117"/>
      <c r="Q81" s="27"/>
      <c r="R81" s="8"/>
      <c r="S81" s="8"/>
      <c r="T81" s="8"/>
      <c r="U81" s="8"/>
    </row>
    <row r="82" spans="1:21" s="51" customFormat="1" ht="12.75" x14ac:dyDescent="0.2">
      <c r="A82" s="160" t="s">
        <v>147</v>
      </c>
      <c r="B82" s="49" t="s">
        <v>148</v>
      </c>
      <c r="C82" s="12">
        <f>SUM(D82:H82)</f>
        <v>0</v>
      </c>
      <c r="D82" s="50">
        <f>SUM(D83:D84)</f>
        <v>0</v>
      </c>
      <c r="E82" s="50">
        <f t="shared" ref="E82:H82" si="42">SUM(E83:E84)</f>
        <v>0</v>
      </c>
      <c r="F82" s="50">
        <f t="shared" si="42"/>
        <v>0</v>
      </c>
      <c r="G82" s="50">
        <f t="shared" si="42"/>
        <v>0</v>
      </c>
      <c r="H82" s="50">
        <f t="shared" si="42"/>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72">
        <f>D81-D83</f>
        <v>0</v>
      </c>
      <c r="E85" s="172">
        <f t="shared" ref="E85:H85" si="43">E81-E83</f>
        <v>0</v>
      </c>
      <c r="F85" s="172">
        <f t="shared" si="43"/>
        <v>0</v>
      </c>
      <c r="G85" s="172">
        <f t="shared" si="43"/>
        <v>0</v>
      </c>
      <c r="H85" s="172">
        <f t="shared" si="43"/>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53"/>
  <mergeCells count="15">
    <mergeCell ref="B64:O64"/>
    <mergeCell ref="D77:H77"/>
    <mergeCell ref="B3:O3"/>
    <mergeCell ref="D6:E6"/>
    <mergeCell ref="F6:F7"/>
    <mergeCell ref="G6:H6"/>
    <mergeCell ref="I6:I7"/>
    <mergeCell ref="K6:O6"/>
    <mergeCell ref="B8:O8"/>
    <mergeCell ref="B18:O18"/>
    <mergeCell ref="B28:O28"/>
    <mergeCell ref="B35:O35"/>
    <mergeCell ref="B41:O41"/>
    <mergeCell ref="B52:O52"/>
    <mergeCell ref="B56:O56"/>
  </mergeCells>
  <pageMargins left="0.7" right="0.7" top="0.75" bottom="0.75" header="0.3" footer="0.3"/>
  <pageSetup paperSize="9" scale="2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topLeftCell="A85" workbookViewId="0">
      <selection activeCell="C105" sqref="C105:G105"/>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200" t="s">
        <v>157</v>
      </c>
      <c r="B1" s="200"/>
      <c r="C1" s="200"/>
      <c r="D1" s="200"/>
      <c r="E1" s="200"/>
      <c r="F1" s="200"/>
      <c r="G1" s="200"/>
      <c r="H1" s="200"/>
      <c r="I1" s="200"/>
      <c r="J1" s="200"/>
      <c r="K1" s="200"/>
      <c r="L1" s="67"/>
    </row>
    <row r="2" spans="1:12" ht="16.5" customHeight="1" x14ac:dyDescent="0.25">
      <c r="A2" s="169"/>
      <c r="B2" s="169"/>
      <c r="C2" s="169"/>
      <c r="D2" s="169"/>
      <c r="E2" s="169"/>
      <c r="F2" s="169"/>
      <c r="G2" s="169"/>
      <c r="H2" s="169"/>
      <c r="I2" s="169"/>
      <c r="J2" s="169"/>
      <c r="K2" s="169"/>
      <c r="L2" s="67"/>
    </row>
    <row r="3" spans="1:12" ht="20.25" x14ac:dyDescent="0.25">
      <c r="A3" s="70"/>
      <c r="B3" s="71"/>
      <c r="C3" s="71"/>
      <c r="I3" s="67"/>
      <c r="J3" s="67"/>
      <c r="K3" s="67"/>
      <c r="L3" s="67"/>
    </row>
    <row r="4" spans="1:12" ht="27.75" customHeight="1" x14ac:dyDescent="0.25">
      <c r="A4" s="199" t="s">
        <v>28</v>
      </c>
      <c r="B4" s="205"/>
      <c r="C4" s="205"/>
      <c r="D4" s="205"/>
      <c r="E4" s="205"/>
      <c r="F4" s="205"/>
      <c r="G4" s="205"/>
      <c r="H4" s="205"/>
      <c r="I4" s="205"/>
      <c r="J4" s="205"/>
      <c r="K4" s="205"/>
      <c r="L4" s="205"/>
    </row>
    <row r="5" spans="1:12" s="28" customFormat="1" ht="36" customHeight="1" x14ac:dyDescent="0.25">
      <c r="A5" s="201" t="s">
        <v>29</v>
      </c>
      <c r="B5" s="201"/>
      <c r="C5" s="201"/>
      <c r="D5" s="201"/>
      <c r="E5" s="201"/>
      <c r="F5" s="201"/>
      <c r="G5" s="201"/>
      <c r="H5" s="201"/>
      <c r="I5" s="201"/>
      <c r="J5" s="201"/>
      <c r="K5" s="201"/>
      <c r="L5" s="201"/>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199" t="s">
        <v>64</v>
      </c>
      <c r="B46" s="205"/>
      <c r="C46" s="205"/>
      <c r="D46" s="205"/>
      <c r="E46" s="205"/>
      <c r="F46" s="205"/>
      <c r="G46" s="205"/>
      <c r="H46" s="205"/>
      <c r="I46" s="205"/>
      <c r="J46" s="205"/>
      <c r="K46" s="205"/>
      <c r="L46" s="205"/>
    </row>
    <row r="47" spans="1:12" s="28" customFormat="1" ht="30.75" customHeight="1" x14ac:dyDescent="0.25">
      <c r="A47" s="201" t="s">
        <v>65</v>
      </c>
      <c r="B47" s="201"/>
      <c r="C47" s="201"/>
      <c r="D47" s="201"/>
      <c r="E47" s="201"/>
      <c r="F47" s="201"/>
      <c r="G47" s="201"/>
      <c r="H47" s="201"/>
      <c r="I47" s="201"/>
      <c r="J47" s="201"/>
      <c r="K47" s="201"/>
      <c r="L47" s="201"/>
    </row>
    <row r="48" spans="1:12" s="28" customFormat="1" ht="30.75" customHeight="1" x14ac:dyDescent="0.25">
      <c r="A48" s="170"/>
      <c r="B48" s="170"/>
      <c r="C48" s="170"/>
      <c r="D48" s="170"/>
      <c r="E48" s="170"/>
      <c r="F48" s="170"/>
      <c r="G48" s="170"/>
      <c r="H48" s="170"/>
      <c r="I48" s="170"/>
      <c r="J48" s="170"/>
      <c r="K48" s="170"/>
      <c r="L48" s="170"/>
    </row>
    <row r="49" spans="1:12" s="28" customFormat="1" ht="30.75" customHeight="1" x14ac:dyDescent="0.25">
      <c r="A49" s="170"/>
      <c r="B49" s="170"/>
      <c r="C49" s="170"/>
      <c r="D49" s="170"/>
      <c r="E49" s="170"/>
      <c r="F49" s="170"/>
      <c r="G49" s="170"/>
      <c r="H49" s="170"/>
      <c r="I49" s="170"/>
      <c r="J49" s="170"/>
      <c r="K49" s="170"/>
      <c r="L49" s="170"/>
    </row>
    <row r="50" spans="1:12" s="28" customFormat="1" ht="26.2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1.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x14ac:dyDescent="0.25">
      <c r="A52" s="76" t="s">
        <v>31</v>
      </c>
      <c r="B52" s="14"/>
      <c r="C52" s="14"/>
      <c r="D52" s="14"/>
      <c r="E52" s="14"/>
      <c r="F52" s="14"/>
      <c r="G52" s="14"/>
      <c r="H52" s="14"/>
      <c r="I52" s="14"/>
      <c r="J52" s="14"/>
      <c r="K52" s="14"/>
      <c r="L52" s="14"/>
    </row>
    <row r="53" spans="1:12" s="28" customForma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22.5"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26.25" customHeight="1"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4.25" customHeight="1"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30"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32.2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47.25" x14ac:dyDescent="0.25">
      <c r="A90" s="80" t="s">
        <v>74</v>
      </c>
      <c r="B90" s="36"/>
      <c r="G90" s="67"/>
      <c r="I90" s="67"/>
      <c r="J90" s="67"/>
      <c r="K90" s="67"/>
      <c r="L90" s="67"/>
    </row>
    <row r="91" spans="1:12" ht="15.75" x14ac:dyDescent="0.25">
      <c r="A91" s="69"/>
      <c r="B91" s="74" t="s">
        <v>16</v>
      </c>
      <c r="C91" s="74">
        <v>1</v>
      </c>
      <c r="D91" s="74">
        <v>2</v>
      </c>
      <c r="E91" s="74">
        <v>3</v>
      </c>
      <c r="F91" s="74">
        <v>4</v>
      </c>
      <c r="G91" s="74">
        <v>5</v>
      </c>
      <c r="H91" s="74">
        <v>6</v>
      </c>
      <c r="I91" s="74">
        <v>7</v>
      </c>
      <c r="J91" s="74">
        <v>8</v>
      </c>
      <c r="K91" s="74">
        <v>9</v>
      </c>
      <c r="L91" s="74">
        <v>10</v>
      </c>
    </row>
    <row r="92" spans="1:12" ht="18" customHeight="1" x14ac:dyDescent="0.25">
      <c r="A92" s="83" t="s">
        <v>75</v>
      </c>
    </row>
    <row r="93" spans="1:12" ht="25.5" x14ac:dyDescent="0.25">
      <c r="A93" s="66" t="str">
        <f>[1]Investitie!B92</f>
        <v>ASISTENŢĂ FINANCIARĂ NERAMBURSABILĂ SOLICITATĂ</v>
      </c>
      <c r="B93" s="36">
        <f>SUM(C93:G93)</f>
        <v>0</v>
      </c>
      <c r="C93" s="9">
        <f>'P3 - OC'!D85</f>
        <v>0</v>
      </c>
      <c r="D93" s="9">
        <f>'P3 - OC'!E85</f>
        <v>0</v>
      </c>
      <c r="E93" s="9">
        <f>'P3 - OC'!F85</f>
        <v>0</v>
      </c>
      <c r="F93" s="9">
        <f>'P3 - OC'!G85</f>
        <v>0</v>
      </c>
      <c r="G93" s="9">
        <f>'P3 - OC'!H85</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3.5"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'P3 - OC'!D79</f>
        <v>0</v>
      </c>
      <c r="D105" s="86">
        <f>'P3 - OC'!E79</f>
        <v>0</v>
      </c>
      <c r="E105" s="86">
        <f>'P3 - OC'!F79</f>
        <v>0</v>
      </c>
      <c r="F105" s="86">
        <f>'P3 - OC'!G79</f>
        <v>0</v>
      </c>
      <c r="G105" s="86">
        <f>'P3 - OC'!H79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sheetData>
  <mergeCells count="5">
    <mergeCell ref="A1:K1"/>
    <mergeCell ref="A4:L4"/>
    <mergeCell ref="A5:L5"/>
    <mergeCell ref="A46:L46"/>
    <mergeCell ref="A47:L47"/>
  </mergeCells>
  <conditionalFormatting sqref="C113:L113">
    <cfRule type="cellIs" dxfId="3" priority="1" operator="equal">
      <formula>"OK"</formula>
    </cfRule>
    <cfRule type="cellIs" dxfId="2" priority="2" operator="equal">
      <formula>"Nesustenabil"</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abSelected="1" topLeftCell="A49"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51" x14ac:dyDescent="0.2">
      <c r="A37" s="154" t="s">
        <v>135</v>
      </c>
      <c r="B37" s="63" t="s">
        <v>278</v>
      </c>
      <c r="C37" s="36">
        <f t="shared" si="20"/>
        <v>0</v>
      </c>
      <c r="D37" s="61">
        <v>0</v>
      </c>
      <c r="E37" s="61">
        <v>0</v>
      </c>
      <c r="F37" s="36">
        <f t="shared" si="21"/>
        <v>0</v>
      </c>
      <c r="G37" s="61">
        <v>0</v>
      </c>
      <c r="H37" s="61">
        <v>0</v>
      </c>
      <c r="I37" s="36">
        <f>G37+H37</f>
        <v>0</v>
      </c>
      <c r="J37" s="36"/>
      <c r="K37" s="61">
        <v>0</v>
      </c>
      <c r="L37" s="61">
        <v>0</v>
      </c>
      <c r="M37" s="61">
        <v>0</v>
      </c>
      <c r="N37" s="61">
        <v>0</v>
      </c>
      <c r="O37" s="61">
        <v>0</v>
      </c>
      <c r="P37" s="117" t="str">
        <f t="shared" si="23"/>
        <v>ok</v>
      </c>
      <c r="Q37" s="62" t="s">
        <v>183</v>
      </c>
      <c r="R37" s="62" t="s">
        <v>278</v>
      </c>
    </row>
    <row r="38" spans="1:18" s="10" customFormat="1" ht="25.5" x14ac:dyDescent="0.2">
      <c r="A38" s="154" t="s">
        <v>136</v>
      </c>
      <c r="B38" s="63" t="s">
        <v>279</v>
      </c>
      <c r="C38" s="36">
        <f t="shared" si="20"/>
        <v>0</v>
      </c>
      <c r="D38" s="61">
        <v>0</v>
      </c>
      <c r="E38" s="61">
        <v>0</v>
      </c>
      <c r="F38" s="36">
        <f>D38+E38</f>
        <v>0</v>
      </c>
      <c r="G38" s="61">
        <v>0</v>
      </c>
      <c r="H38" s="61">
        <v>0</v>
      </c>
      <c r="I38" s="36">
        <f>G38+H38</f>
        <v>0</v>
      </c>
      <c r="J38" s="36"/>
      <c r="K38" s="61">
        <v>0</v>
      </c>
      <c r="L38" s="61">
        <v>0</v>
      </c>
      <c r="M38" s="61">
        <v>0</v>
      </c>
      <c r="N38" s="61">
        <v>0</v>
      </c>
      <c r="O38" s="61">
        <v>0</v>
      </c>
      <c r="P38" s="117" t="str">
        <f t="shared" si="23"/>
        <v>ok</v>
      </c>
      <c r="Q38" s="62" t="s">
        <v>170</v>
      </c>
      <c r="R38" s="62" t="s">
        <v>279</v>
      </c>
    </row>
    <row r="39" spans="1:18" s="11" customFormat="1" ht="38.25" x14ac:dyDescent="0.2">
      <c r="A39" s="154" t="s">
        <v>155</v>
      </c>
      <c r="B39" s="63" t="s">
        <v>277</v>
      </c>
      <c r="C39" s="36">
        <f t="shared" si="20"/>
        <v>0</v>
      </c>
      <c r="D39" s="61">
        <v>0</v>
      </c>
      <c r="E39" s="61">
        <v>0</v>
      </c>
      <c r="F39" s="36">
        <f t="shared" ref="F39" si="24">D39+E39</f>
        <v>0</v>
      </c>
      <c r="G39" s="61">
        <v>0</v>
      </c>
      <c r="H39" s="61">
        <v>0</v>
      </c>
      <c r="I39" s="36">
        <f t="shared" ref="I39" si="25">G39+H39</f>
        <v>0</v>
      </c>
      <c r="J39" s="36"/>
      <c r="K39" s="61">
        <v>0</v>
      </c>
      <c r="L39" s="61">
        <v>0</v>
      </c>
      <c r="M39" s="61">
        <v>0</v>
      </c>
      <c r="N39" s="61">
        <v>0</v>
      </c>
      <c r="O39" s="61">
        <v>0</v>
      </c>
      <c r="P39" s="117" t="str">
        <f t="shared" si="23"/>
        <v>ok</v>
      </c>
      <c r="Q39" s="62" t="s">
        <v>173</v>
      </c>
      <c r="R39" s="62" t="s">
        <v>277</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8">IF(C42=SUM(K42:O42),"ok","Eroare")</f>
        <v>ok</v>
      </c>
      <c r="Q42" s="62"/>
      <c r="R42" s="62"/>
    </row>
    <row r="43" spans="1:18" s="10" customFormat="1" ht="38.25" x14ac:dyDescent="0.2">
      <c r="A43" s="155" t="s">
        <v>264</v>
      </c>
      <c r="B43" s="63" t="s">
        <v>261</v>
      </c>
      <c r="C43" s="36">
        <f t="shared" si="27"/>
        <v>0</v>
      </c>
      <c r="D43" s="61">
        <v>0</v>
      </c>
      <c r="E43" s="61">
        <v>0</v>
      </c>
      <c r="F43" s="36">
        <f t="shared" ref="F43:F49" si="29">D43+E43</f>
        <v>0</v>
      </c>
      <c r="G43" s="61">
        <v>0</v>
      </c>
      <c r="H43" s="61">
        <v>0</v>
      </c>
      <c r="I43" s="36">
        <f>G43+H43</f>
        <v>0</v>
      </c>
      <c r="J43" s="36"/>
      <c r="K43" s="61">
        <v>0</v>
      </c>
      <c r="L43" s="61">
        <v>0</v>
      </c>
      <c r="M43" s="61">
        <v>0</v>
      </c>
      <c r="N43" s="61">
        <v>0</v>
      </c>
      <c r="O43" s="61">
        <v>0</v>
      </c>
      <c r="P43" s="117" t="str">
        <f t="shared" si="28"/>
        <v>ok</v>
      </c>
      <c r="Q43" s="62" t="s">
        <v>173</v>
      </c>
      <c r="R43" s="62" t="s">
        <v>239</v>
      </c>
    </row>
    <row r="44" spans="1:18" s="10" customFormat="1" ht="24" x14ac:dyDescent="0.2">
      <c r="A44" s="155" t="s">
        <v>265</v>
      </c>
      <c r="B44" s="63" t="s">
        <v>280</v>
      </c>
      <c r="C44" s="36">
        <f t="shared" si="27"/>
        <v>0</v>
      </c>
      <c r="D44" s="61">
        <v>0</v>
      </c>
      <c r="E44" s="61">
        <v>0</v>
      </c>
      <c r="F44" s="36">
        <f t="shared" si="29"/>
        <v>0</v>
      </c>
      <c r="G44" s="61">
        <v>0</v>
      </c>
      <c r="H44" s="61">
        <v>0</v>
      </c>
      <c r="I44" s="36">
        <f t="shared" ref="I44:I49" si="30">G44+H44</f>
        <v>0</v>
      </c>
      <c r="J44" s="36"/>
      <c r="K44" s="61">
        <v>0</v>
      </c>
      <c r="L44" s="61">
        <v>0</v>
      </c>
      <c r="M44" s="61">
        <v>0</v>
      </c>
      <c r="N44" s="61">
        <v>0</v>
      </c>
      <c r="O44" s="61">
        <v>0</v>
      </c>
      <c r="P44" s="117"/>
      <c r="Q44" s="62"/>
      <c r="R44" s="62"/>
    </row>
    <row r="45" spans="1:18" s="10" customFormat="1" x14ac:dyDescent="0.2">
      <c r="A45" s="155" t="s">
        <v>275</v>
      </c>
      <c r="B45" s="63" t="s">
        <v>281</v>
      </c>
      <c r="C45" s="36">
        <f t="shared" si="27"/>
        <v>0</v>
      </c>
      <c r="D45" s="61">
        <v>0</v>
      </c>
      <c r="E45" s="61">
        <v>0</v>
      </c>
      <c r="F45" s="36">
        <f t="shared" si="29"/>
        <v>0</v>
      </c>
      <c r="G45" s="61">
        <v>0</v>
      </c>
      <c r="H45" s="61">
        <v>0</v>
      </c>
      <c r="I45" s="36">
        <f t="shared" si="30"/>
        <v>0</v>
      </c>
      <c r="J45" s="36"/>
      <c r="K45" s="61">
        <v>0</v>
      </c>
      <c r="L45" s="61">
        <v>0</v>
      </c>
      <c r="M45" s="61">
        <v>0</v>
      </c>
      <c r="N45" s="61">
        <v>0</v>
      </c>
      <c r="O45" s="61">
        <v>0</v>
      </c>
      <c r="P45" s="117"/>
      <c r="Q45" s="62"/>
      <c r="R45" s="62"/>
    </row>
    <row r="46" spans="1:18" s="10" customFormat="1" x14ac:dyDescent="0.2">
      <c r="A46" s="155" t="s">
        <v>286</v>
      </c>
      <c r="B46" s="63" t="s">
        <v>282</v>
      </c>
      <c r="C46" s="36">
        <f t="shared" si="27"/>
        <v>0</v>
      </c>
      <c r="D46" s="61">
        <v>0</v>
      </c>
      <c r="E46" s="61">
        <v>0</v>
      </c>
      <c r="F46" s="36">
        <f t="shared" si="29"/>
        <v>0</v>
      </c>
      <c r="G46" s="61">
        <v>0</v>
      </c>
      <c r="H46" s="61">
        <v>0</v>
      </c>
      <c r="I46" s="36">
        <f t="shared" si="30"/>
        <v>0</v>
      </c>
      <c r="J46" s="36"/>
      <c r="K46" s="61">
        <v>0</v>
      </c>
      <c r="L46" s="61">
        <v>0</v>
      </c>
      <c r="M46" s="61">
        <v>0</v>
      </c>
      <c r="N46" s="61">
        <v>0</v>
      </c>
      <c r="O46" s="61">
        <v>0</v>
      </c>
      <c r="P46" s="117"/>
      <c r="Q46" s="62"/>
      <c r="R46" s="62"/>
    </row>
    <row r="47" spans="1:18" s="10" customFormat="1" x14ac:dyDescent="0.2">
      <c r="A47" s="155" t="s">
        <v>287</v>
      </c>
      <c r="B47" s="63" t="s">
        <v>283</v>
      </c>
      <c r="C47" s="36">
        <f t="shared" si="27"/>
        <v>0</v>
      </c>
      <c r="D47" s="61">
        <v>0</v>
      </c>
      <c r="E47" s="61">
        <v>0</v>
      </c>
      <c r="F47" s="36">
        <f t="shared" si="29"/>
        <v>0</v>
      </c>
      <c r="G47" s="61">
        <v>0</v>
      </c>
      <c r="H47" s="61">
        <v>0</v>
      </c>
      <c r="I47" s="36">
        <f t="shared" si="30"/>
        <v>0</v>
      </c>
      <c r="J47" s="36"/>
      <c r="K47" s="61">
        <v>0</v>
      </c>
      <c r="L47" s="61">
        <v>0</v>
      </c>
      <c r="M47" s="61">
        <v>0</v>
      </c>
      <c r="N47" s="61">
        <v>0</v>
      </c>
      <c r="O47" s="61">
        <v>0</v>
      </c>
      <c r="P47" s="117"/>
      <c r="Q47" s="62"/>
      <c r="R47" s="62"/>
    </row>
    <row r="48" spans="1:18" s="10" customFormat="1" x14ac:dyDescent="0.2">
      <c r="A48" s="155" t="s">
        <v>288</v>
      </c>
      <c r="B48" s="63" t="s">
        <v>284</v>
      </c>
      <c r="C48" s="36">
        <f t="shared" si="27"/>
        <v>0</v>
      </c>
      <c r="D48" s="61">
        <v>0</v>
      </c>
      <c r="E48" s="61">
        <v>0</v>
      </c>
      <c r="F48" s="36">
        <f t="shared" si="29"/>
        <v>0</v>
      </c>
      <c r="G48" s="61">
        <v>0</v>
      </c>
      <c r="H48" s="61">
        <v>0</v>
      </c>
      <c r="I48" s="36">
        <f t="shared" si="30"/>
        <v>0</v>
      </c>
      <c r="J48" s="36"/>
      <c r="K48" s="61">
        <v>0</v>
      </c>
      <c r="L48" s="61">
        <v>0</v>
      </c>
      <c r="M48" s="61">
        <v>0</v>
      </c>
      <c r="N48" s="61">
        <v>0</v>
      </c>
      <c r="O48" s="61">
        <v>0</v>
      </c>
      <c r="P48" s="117"/>
      <c r="Q48" s="62"/>
      <c r="R48" s="62"/>
    </row>
    <row r="49" spans="1:18" s="10" customFormat="1" ht="38.25" x14ac:dyDescent="0.2">
      <c r="A49" s="155" t="s">
        <v>289</v>
      </c>
      <c r="B49" s="63" t="s">
        <v>285</v>
      </c>
      <c r="C49" s="36">
        <f t="shared" si="27"/>
        <v>0</v>
      </c>
      <c r="D49" s="61">
        <v>0</v>
      </c>
      <c r="E49" s="61">
        <v>0</v>
      </c>
      <c r="F49" s="36">
        <f t="shared" si="29"/>
        <v>0</v>
      </c>
      <c r="G49" s="61">
        <v>0</v>
      </c>
      <c r="H49" s="61">
        <v>0</v>
      </c>
      <c r="I49" s="36">
        <f t="shared" si="30"/>
        <v>0</v>
      </c>
      <c r="J49" s="36"/>
      <c r="K49" s="61">
        <v>0</v>
      </c>
      <c r="L49" s="61">
        <v>0</v>
      </c>
      <c r="M49" s="61">
        <v>0</v>
      </c>
      <c r="N49" s="61">
        <v>0</v>
      </c>
      <c r="O49" s="61">
        <v>0</v>
      </c>
      <c r="P49" s="117" t="str">
        <f t="shared" si="28"/>
        <v>ok</v>
      </c>
      <c r="Q49" s="62" t="s">
        <v>173</v>
      </c>
      <c r="R49" s="62" t="s">
        <v>276</v>
      </c>
    </row>
    <row r="50" spans="1:18" s="10" customFormat="1" ht="29.25" customHeight="1" x14ac:dyDescent="0.2">
      <c r="A50" s="155" t="s">
        <v>290</v>
      </c>
      <c r="B50" s="63" t="s">
        <v>262</v>
      </c>
      <c r="C50" s="36">
        <f t="shared" si="27"/>
        <v>0</v>
      </c>
      <c r="D50" s="61">
        <v>0</v>
      </c>
      <c r="E50" s="61">
        <v>0</v>
      </c>
      <c r="F50" s="36">
        <f>D50+E50</f>
        <v>0</v>
      </c>
      <c r="G50" s="61">
        <v>0</v>
      </c>
      <c r="H50" s="61">
        <v>0</v>
      </c>
      <c r="I50" s="36">
        <f>G50+H50</f>
        <v>0</v>
      </c>
      <c r="J50" s="36"/>
      <c r="K50" s="61">
        <v>0</v>
      </c>
      <c r="L50" s="61">
        <v>0</v>
      </c>
      <c r="M50" s="61">
        <v>0</v>
      </c>
      <c r="N50" s="61">
        <v>0</v>
      </c>
      <c r="O50" s="61">
        <v>0</v>
      </c>
      <c r="P50" s="117" t="str">
        <f t="shared" si="28"/>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 t="shared" ref="L51:O51" si="31">L42</f>
        <v>0</v>
      </c>
      <c r="M51" s="36">
        <f t="shared" si="31"/>
        <v>0</v>
      </c>
      <c r="N51" s="36">
        <f t="shared" si="31"/>
        <v>0</v>
      </c>
      <c r="O51" s="36">
        <f t="shared" si="31"/>
        <v>0</v>
      </c>
      <c r="P51" s="117" t="str">
        <f t="shared" si="0"/>
        <v>ok</v>
      </c>
      <c r="Q51" s="27"/>
    </row>
    <row r="52" spans="1:18" s="11" customFormat="1" ht="15.75" thickBot="1" x14ac:dyDescent="0.25">
      <c r="A52" s="156">
        <v>6</v>
      </c>
      <c r="B52" s="197" t="s">
        <v>302</v>
      </c>
      <c r="C52" s="197"/>
      <c r="D52" s="197"/>
      <c r="E52" s="197"/>
      <c r="F52" s="197"/>
      <c r="G52" s="197"/>
      <c r="H52" s="197"/>
      <c r="I52" s="197"/>
      <c r="J52" s="197"/>
      <c r="K52" s="197"/>
      <c r="L52" s="197"/>
      <c r="M52" s="197"/>
      <c r="N52" s="197"/>
      <c r="O52" s="197"/>
      <c r="P52" s="117"/>
      <c r="Q52" s="27"/>
    </row>
    <row r="53" spans="1:18" s="11" customFormat="1" ht="15.75" thickTop="1" x14ac:dyDescent="0.2">
      <c r="A53" s="153" t="s">
        <v>299</v>
      </c>
      <c r="B53" s="35" t="s">
        <v>292</v>
      </c>
      <c r="C53" s="36">
        <f t="shared" ref="C53:C55" si="32">F53+I53</f>
        <v>0</v>
      </c>
      <c r="D53" s="61">
        <v>0</v>
      </c>
      <c r="E53" s="61">
        <v>0</v>
      </c>
      <c r="F53" s="36">
        <f>D53+E53</f>
        <v>0</v>
      </c>
      <c r="G53" s="61">
        <v>0</v>
      </c>
      <c r="H53" s="61">
        <v>0</v>
      </c>
      <c r="I53" s="36">
        <f>G53+H53</f>
        <v>0</v>
      </c>
      <c r="J53" s="36"/>
      <c r="K53" s="61">
        <v>0</v>
      </c>
      <c r="L53" s="61">
        <v>0</v>
      </c>
      <c r="M53" s="61">
        <v>0</v>
      </c>
      <c r="N53" s="61">
        <v>0</v>
      </c>
      <c r="O53" s="61">
        <v>0</v>
      </c>
      <c r="P53" s="117" t="str">
        <f t="shared" ref="P53:P62" si="33">IF(C53=SUM(K53:O53),"ok","Eroare")</f>
        <v>ok</v>
      </c>
      <c r="Q53" s="176" t="s">
        <v>170</v>
      </c>
      <c r="R53" s="176" t="s">
        <v>267</v>
      </c>
    </row>
    <row r="54" spans="1:18" s="11" customFormat="1" x14ac:dyDescent="0.2">
      <c r="A54" s="153" t="s">
        <v>300</v>
      </c>
      <c r="B54" s="35" t="s">
        <v>293</v>
      </c>
      <c r="C54" s="36">
        <f t="shared" si="32"/>
        <v>0</v>
      </c>
      <c r="D54" s="61">
        <v>0</v>
      </c>
      <c r="E54" s="61">
        <v>0</v>
      </c>
      <c r="F54" s="36">
        <f>D54+E54</f>
        <v>0</v>
      </c>
      <c r="G54" s="61">
        <v>0</v>
      </c>
      <c r="H54" s="61">
        <v>0</v>
      </c>
      <c r="I54" s="36">
        <f>G54+H54</f>
        <v>0</v>
      </c>
      <c r="J54" s="36"/>
      <c r="K54" s="61">
        <v>0</v>
      </c>
      <c r="L54" s="61">
        <v>0</v>
      </c>
      <c r="M54" s="61">
        <v>0</v>
      </c>
      <c r="N54" s="61">
        <v>0</v>
      </c>
      <c r="O54" s="61">
        <v>0</v>
      </c>
      <c r="P54" s="117" t="str">
        <f t="shared" si="33"/>
        <v>ok</v>
      </c>
      <c r="Q54" s="176" t="s">
        <v>268</v>
      </c>
      <c r="R54" s="176" t="s">
        <v>266</v>
      </c>
    </row>
    <row r="55" spans="1:18" s="11" customFormat="1" x14ac:dyDescent="0.2">
      <c r="A55" s="153"/>
      <c r="B55" s="35" t="s">
        <v>301</v>
      </c>
      <c r="C55" s="36">
        <f t="shared" si="32"/>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309</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303</v>
      </c>
      <c r="B57" s="35" t="s">
        <v>294</v>
      </c>
      <c r="C57" s="36">
        <f t="shared" ref="C57:C63" si="34">F57+I57</f>
        <v>0</v>
      </c>
      <c r="D57" s="61">
        <v>0</v>
      </c>
      <c r="E57" s="61">
        <v>0</v>
      </c>
      <c r="F57" s="36">
        <f>D57+E57</f>
        <v>0</v>
      </c>
      <c r="G57" s="61">
        <v>0</v>
      </c>
      <c r="H57" s="61">
        <v>0</v>
      </c>
      <c r="I57" s="36">
        <f t="shared" ref="I57:I62" si="35">G57+H57</f>
        <v>0</v>
      </c>
      <c r="J57" s="36"/>
      <c r="K57" s="61">
        <v>0</v>
      </c>
      <c r="L57" s="61">
        <v>0</v>
      </c>
      <c r="M57" s="61">
        <v>0</v>
      </c>
      <c r="N57" s="61">
        <v>0</v>
      </c>
      <c r="O57" s="61">
        <v>0</v>
      </c>
      <c r="P57" s="117" t="str">
        <f t="shared" si="33"/>
        <v>ok</v>
      </c>
      <c r="Q57" s="176" t="s">
        <v>183</v>
      </c>
      <c r="R57" s="176" t="s">
        <v>311</v>
      </c>
    </row>
    <row r="58" spans="1:18" s="11" customFormat="1" ht="25.5" x14ac:dyDescent="0.2">
      <c r="A58" s="155" t="s">
        <v>304</v>
      </c>
      <c r="B58" s="35" t="s">
        <v>295</v>
      </c>
      <c r="C58" s="36">
        <f t="shared" si="34"/>
        <v>0</v>
      </c>
      <c r="D58" s="61">
        <v>0</v>
      </c>
      <c r="E58" s="61">
        <v>0</v>
      </c>
      <c r="F58" s="36">
        <f t="shared" ref="F58:F62" si="36">D58+E58</f>
        <v>0</v>
      </c>
      <c r="G58" s="61">
        <v>0</v>
      </c>
      <c r="H58" s="61">
        <v>0</v>
      </c>
      <c r="I58" s="36">
        <f t="shared" si="35"/>
        <v>0</v>
      </c>
      <c r="J58" s="36"/>
      <c r="K58" s="61">
        <v>0</v>
      </c>
      <c r="L58" s="61">
        <v>0</v>
      </c>
      <c r="M58" s="61">
        <v>0</v>
      </c>
      <c r="N58" s="61">
        <v>0</v>
      </c>
      <c r="O58" s="61">
        <v>0</v>
      </c>
      <c r="P58" s="117" t="str">
        <f t="shared" si="33"/>
        <v>ok</v>
      </c>
      <c r="Q58" s="176" t="s">
        <v>185</v>
      </c>
      <c r="R58" s="176" t="s">
        <v>186</v>
      </c>
    </row>
    <row r="59" spans="1:18" s="11" customFormat="1" ht="38.25" x14ac:dyDescent="0.2">
      <c r="A59" s="155" t="s">
        <v>305</v>
      </c>
      <c r="B59" s="35" t="s">
        <v>277</v>
      </c>
      <c r="C59" s="36">
        <f t="shared" si="34"/>
        <v>0</v>
      </c>
      <c r="D59" s="61">
        <v>0</v>
      </c>
      <c r="E59" s="61">
        <v>0</v>
      </c>
      <c r="F59" s="36">
        <f t="shared" si="36"/>
        <v>0</v>
      </c>
      <c r="G59" s="61">
        <v>0</v>
      </c>
      <c r="H59" s="61">
        <v>0</v>
      </c>
      <c r="I59" s="36">
        <f t="shared" si="35"/>
        <v>0</v>
      </c>
      <c r="J59" s="36"/>
      <c r="K59" s="61">
        <v>0</v>
      </c>
      <c r="L59" s="61">
        <v>0</v>
      </c>
      <c r="M59" s="61">
        <v>0</v>
      </c>
      <c r="N59" s="61">
        <v>0</v>
      </c>
      <c r="O59" s="61">
        <v>0</v>
      </c>
      <c r="P59" s="117" t="str">
        <f t="shared" si="33"/>
        <v>ok</v>
      </c>
      <c r="Q59" s="176" t="s">
        <v>173</v>
      </c>
      <c r="R59" s="176" t="s">
        <v>277</v>
      </c>
    </row>
    <row r="60" spans="1:18" s="11" customFormat="1" ht="60" x14ac:dyDescent="0.2">
      <c r="A60" s="155" t="s">
        <v>306</v>
      </c>
      <c r="B60" s="63" t="s">
        <v>296</v>
      </c>
      <c r="C60" s="36">
        <f t="shared" si="34"/>
        <v>0</v>
      </c>
      <c r="D60" s="61">
        <v>0</v>
      </c>
      <c r="E60" s="61">
        <v>0</v>
      </c>
      <c r="F60" s="36">
        <f t="shared" si="36"/>
        <v>0</v>
      </c>
      <c r="G60" s="61">
        <v>0</v>
      </c>
      <c r="H60" s="61">
        <v>0</v>
      </c>
      <c r="I60" s="36">
        <f t="shared" si="35"/>
        <v>0</v>
      </c>
      <c r="J60" s="36"/>
      <c r="K60" s="61">
        <v>0</v>
      </c>
      <c r="L60" s="61">
        <v>0</v>
      </c>
      <c r="M60" s="61">
        <v>0</v>
      </c>
      <c r="N60" s="61">
        <v>0</v>
      </c>
      <c r="O60" s="61">
        <v>0</v>
      </c>
      <c r="P60" s="117" t="str">
        <f t="shared" si="33"/>
        <v>ok</v>
      </c>
      <c r="Q60" s="176" t="s">
        <v>312</v>
      </c>
      <c r="R60" s="63" t="s">
        <v>296</v>
      </c>
    </row>
    <row r="61" spans="1:18" s="11" customFormat="1" x14ac:dyDescent="0.2">
      <c r="A61" s="155" t="s">
        <v>307</v>
      </c>
      <c r="B61" s="63" t="s">
        <v>297</v>
      </c>
      <c r="C61" s="36">
        <f t="shared" si="34"/>
        <v>0</v>
      </c>
      <c r="D61" s="61">
        <v>0</v>
      </c>
      <c r="E61" s="61">
        <v>0</v>
      </c>
      <c r="F61" s="36">
        <f t="shared" si="36"/>
        <v>0</v>
      </c>
      <c r="G61" s="61">
        <v>0</v>
      </c>
      <c r="H61" s="61">
        <v>0</v>
      </c>
      <c r="I61" s="36">
        <f t="shared" si="35"/>
        <v>0</v>
      </c>
      <c r="J61" s="36"/>
      <c r="K61" s="61">
        <v>0</v>
      </c>
      <c r="L61" s="61">
        <v>0</v>
      </c>
      <c r="M61" s="61">
        <v>0</v>
      </c>
      <c r="N61" s="61">
        <v>0</v>
      </c>
      <c r="O61" s="61">
        <v>0</v>
      </c>
      <c r="P61" s="117" t="str">
        <f t="shared" si="33"/>
        <v>ok</v>
      </c>
      <c r="Q61" s="176" t="s">
        <v>170</v>
      </c>
      <c r="R61" s="176" t="s">
        <v>313</v>
      </c>
    </row>
    <row r="62" spans="1:18" s="11" customFormat="1" ht="76.5" x14ac:dyDescent="0.2">
      <c r="A62" s="155" t="s">
        <v>308</v>
      </c>
      <c r="B62" s="35" t="s">
        <v>298</v>
      </c>
      <c r="C62" s="36">
        <f t="shared" si="34"/>
        <v>0</v>
      </c>
      <c r="D62" s="61">
        <v>0</v>
      </c>
      <c r="E62" s="61">
        <v>0</v>
      </c>
      <c r="F62" s="36">
        <f t="shared" si="36"/>
        <v>0</v>
      </c>
      <c r="G62" s="61">
        <v>0</v>
      </c>
      <c r="H62" s="61">
        <v>0</v>
      </c>
      <c r="I62" s="36">
        <f t="shared" si="35"/>
        <v>0</v>
      </c>
      <c r="J62" s="36"/>
      <c r="K62" s="61">
        <v>0</v>
      </c>
      <c r="L62" s="61">
        <v>0</v>
      </c>
      <c r="M62" s="61">
        <v>0</v>
      </c>
      <c r="N62" s="61">
        <v>0</v>
      </c>
      <c r="O62" s="61">
        <v>0</v>
      </c>
      <c r="P62" s="117" t="str">
        <f t="shared" si="33"/>
        <v>ok</v>
      </c>
      <c r="Q62" s="176" t="s">
        <v>298</v>
      </c>
      <c r="R62" s="176" t="s">
        <v>298</v>
      </c>
    </row>
    <row r="63" spans="1:18" s="11" customFormat="1" x14ac:dyDescent="0.2">
      <c r="A63" s="153"/>
      <c r="B63" s="35" t="s">
        <v>310</v>
      </c>
      <c r="C63" s="36">
        <f t="shared" si="34"/>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314</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315</v>
      </c>
      <c r="B65" s="35" t="s">
        <v>270</v>
      </c>
      <c r="C65" s="36">
        <f t="shared" ref="C65:C66" si="37">F65+I65</f>
        <v>0</v>
      </c>
      <c r="D65" s="61">
        <v>0</v>
      </c>
      <c r="E65" s="61">
        <v>0</v>
      </c>
      <c r="F65" s="36">
        <f t="shared" ref="F65" si="38">D65+E65</f>
        <v>0</v>
      </c>
      <c r="G65" s="61">
        <v>0</v>
      </c>
      <c r="H65" s="61">
        <v>0</v>
      </c>
      <c r="I65" s="36">
        <f t="shared" ref="I65" si="39">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37"/>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0">SUM(E80:E81)</f>
        <v>0</v>
      </c>
      <c r="F79" s="50">
        <f t="shared" si="40"/>
        <v>0</v>
      </c>
      <c r="G79" s="50">
        <f t="shared" si="40"/>
        <v>0</v>
      </c>
      <c r="H79" s="50">
        <f t="shared" si="40"/>
        <v>0</v>
      </c>
      <c r="I79" s="48"/>
      <c r="J79" s="48"/>
      <c r="P79" s="117"/>
      <c r="Q79" s="27"/>
    </row>
    <row r="80" spans="1:19" s="48" customFormat="1" ht="12.75" x14ac:dyDescent="0.2">
      <c r="A80" s="161" t="s">
        <v>143</v>
      </c>
      <c r="B80" s="52" t="s">
        <v>144</v>
      </c>
      <c r="C80" s="12">
        <f>SUM(D80:H80)</f>
        <v>0</v>
      </c>
      <c r="D80" s="172">
        <f>K69</f>
        <v>0</v>
      </c>
      <c r="E80" s="172">
        <f t="shared" ref="E80:H80" si="41">L69</f>
        <v>0</v>
      </c>
      <c r="F80" s="172">
        <f t="shared" si="41"/>
        <v>0</v>
      </c>
      <c r="G80" s="172">
        <f t="shared" si="41"/>
        <v>0</v>
      </c>
      <c r="H80" s="172">
        <f t="shared" si="41"/>
        <v>0</v>
      </c>
      <c r="P80" s="117"/>
      <c r="Q80" s="27"/>
    </row>
    <row r="81" spans="1:21" s="48" customFormat="1" ht="12.75" x14ac:dyDescent="0.2">
      <c r="A81" s="161" t="s">
        <v>145</v>
      </c>
      <c r="B81" s="52" t="s">
        <v>146</v>
      </c>
      <c r="C81" s="12">
        <f>SUM(D81:H81)</f>
        <v>0</v>
      </c>
      <c r="D81" s="172">
        <f>K68</f>
        <v>0</v>
      </c>
      <c r="E81" s="172">
        <f>L68</f>
        <v>0</v>
      </c>
      <c r="F81" s="172">
        <f>M68</f>
        <v>0</v>
      </c>
      <c r="G81" s="172">
        <f>N68</f>
        <v>0</v>
      </c>
      <c r="H81" s="172">
        <f>O68</f>
        <v>0</v>
      </c>
      <c r="P81" s="117"/>
      <c r="Q81" s="27"/>
      <c r="R81" s="8"/>
      <c r="S81" s="8"/>
      <c r="T81" s="8"/>
      <c r="U81" s="8"/>
    </row>
    <row r="82" spans="1:21" s="51" customFormat="1" ht="12.75" x14ac:dyDescent="0.2">
      <c r="A82" s="160" t="s">
        <v>147</v>
      </c>
      <c r="B82" s="49" t="s">
        <v>148</v>
      </c>
      <c r="C82" s="12">
        <f>SUM(D82:H82)</f>
        <v>0</v>
      </c>
      <c r="D82" s="50">
        <f>SUM(D83:D84)</f>
        <v>0</v>
      </c>
      <c r="E82" s="50">
        <f t="shared" ref="E82:H82" si="42">SUM(E83:E84)</f>
        <v>0</v>
      </c>
      <c r="F82" s="50">
        <f t="shared" si="42"/>
        <v>0</v>
      </c>
      <c r="G82" s="50">
        <f t="shared" si="42"/>
        <v>0</v>
      </c>
      <c r="H82" s="50">
        <f t="shared" si="42"/>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72">
        <f>D81-D83</f>
        <v>0</v>
      </c>
      <c r="E85" s="172">
        <f t="shared" ref="E85:H85" si="43">E81-E83</f>
        <v>0</v>
      </c>
      <c r="F85" s="172">
        <f t="shared" si="43"/>
        <v>0</v>
      </c>
      <c r="G85" s="172">
        <f t="shared" si="43"/>
        <v>0</v>
      </c>
      <c r="H85" s="172">
        <f t="shared" si="43"/>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53"/>
  <mergeCells count="15">
    <mergeCell ref="B64:O64"/>
    <mergeCell ref="D77:H77"/>
    <mergeCell ref="B3:O3"/>
    <mergeCell ref="D6:E6"/>
    <mergeCell ref="F6:F7"/>
    <mergeCell ref="G6:H6"/>
    <mergeCell ref="I6:I7"/>
    <mergeCell ref="K6:O6"/>
    <mergeCell ref="B8:O8"/>
    <mergeCell ref="B18:O18"/>
    <mergeCell ref="B28:O28"/>
    <mergeCell ref="B35:O35"/>
    <mergeCell ref="B41:O41"/>
    <mergeCell ref="B52:O52"/>
    <mergeCell ref="B56:O56"/>
  </mergeCells>
  <pageMargins left="0.7" right="0.7" top="0.75" bottom="0.75" header="0.3" footer="0.3"/>
  <pageSetup paperSize="9"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topLeftCell="A70" workbookViewId="0">
      <selection activeCell="L95" sqref="L95"/>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200" t="s">
        <v>157</v>
      </c>
      <c r="B1" s="200"/>
      <c r="C1" s="200"/>
      <c r="D1" s="200"/>
      <c r="E1" s="200"/>
      <c r="F1" s="200"/>
      <c r="G1" s="200"/>
      <c r="H1" s="200"/>
      <c r="I1" s="200"/>
      <c r="J1" s="200"/>
      <c r="K1" s="200"/>
      <c r="L1" s="67"/>
    </row>
    <row r="2" spans="1:12" ht="16.5" customHeight="1" x14ac:dyDescent="0.25">
      <c r="A2" s="169"/>
      <c r="B2" s="169"/>
      <c r="C2" s="169"/>
      <c r="D2" s="169"/>
      <c r="E2" s="169"/>
      <c r="F2" s="169"/>
      <c r="G2" s="169"/>
      <c r="H2" s="169"/>
      <c r="I2" s="169"/>
      <c r="J2" s="169"/>
      <c r="K2" s="169"/>
      <c r="L2" s="67"/>
    </row>
    <row r="3" spans="1:12" ht="20.25" x14ac:dyDescent="0.25">
      <c r="A3" s="70"/>
      <c r="B3" s="71"/>
      <c r="C3" s="71"/>
      <c r="I3" s="67"/>
      <c r="J3" s="67"/>
      <c r="K3" s="67"/>
      <c r="L3" s="67"/>
    </row>
    <row r="4" spans="1:12" ht="27.75" customHeight="1" x14ac:dyDescent="0.25">
      <c r="A4" s="199" t="s">
        <v>28</v>
      </c>
      <c r="B4" s="205"/>
      <c r="C4" s="205"/>
      <c r="D4" s="205"/>
      <c r="E4" s="205"/>
      <c r="F4" s="205"/>
      <c r="G4" s="205"/>
      <c r="H4" s="205"/>
      <c r="I4" s="205"/>
      <c r="J4" s="205"/>
      <c r="K4" s="205"/>
      <c r="L4" s="205"/>
    </row>
    <row r="5" spans="1:12" s="28" customFormat="1" ht="36" customHeight="1" x14ac:dyDescent="0.25">
      <c r="A5" s="201" t="s">
        <v>29</v>
      </c>
      <c r="B5" s="201"/>
      <c r="C5" s="201"/>
      <c r="D5" s="201"/>
      <c r="E5" s="201"/>
      <c r="F5" s="201"/>
      <c r="G5" s="201"/>
      <c r="H5" s="201"/>
      <c r="I5" s="201"/>
      <c r="J5" s="201"/>
      <c r="K5" s="201"/>
      <c r="L5" s="201"/>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199" t="s">
        <v>64</v>
      </c>
      <c r="B46" s="205"/>
      <c r="C46" s="205"/>
      <c r="D46" s="205"/>
      <c r="E46" s="205"/>
      <c r="F46" s="205"/>
      <c r="G46" s="205"/>
      <c r="H46" s="205"/>
      <c r="I46" s="205"/>
      <c r="J46" s="205"/>
      <c r="K46" s="205"/>
      <c r="L46" s="205"/>
    </row>
    <row r="47" spans="1:12" s="28" customFormat="1" ht="30.75" customHeight="1" x14ac:dyDescent="0.25">
      <c r="A47" s="201" t="s">
        <v>65</v>
      </c>
      <c r="B47" s="201"/>
      <c r="C47" s="201"/>
      <c r="D47" s="201"/>
      <c r="E47" s="201"/>
      <c r="F47" s="201"/>
      <c r="G47" s="201"/>
      <c r="H47" s="201"/>
      <c r="I47" s="201"/>
      <c r="J47" s="201"/>
      <c r="K47" s="201"/>
      <c r="L47" s="201"/>
    </row>
    <row r="48" spans="1:12" s="28" customFormat="1" ht="30.75" customHeight="1" x14ac:dyDescent="0.25">
      <c r="A48" s="170"/>
      <c r="B48" s="170"/>
      <c r="C48" s="170"/>
      <c r="D48" s="170"/>
      <c r="E48" s="170"/>
      <c r="F48" s="170"/>
      <c r="G48" s="170"/>
      <c r="H48" s="170"/>
      <c r="I48" s="170"/>
      <c r="J48" s="170"/>
      <c r="K48" s="170"/>
      <c r="L48" s="170"/>
    </row>
    <row r="49" spans="1:12" s="28" customFormat="1" ht="30.75" customHeight="1" x14ac:dyDescent="0.25">
      <c r="A49" s="170"/>
      <c r="B49" s="170"/>
      <c r="C49" s="170"/>
      <c r="D49" s="170"/>
      <c r="E49" s="170"/>
      <c r="F49" s="170"/>
      <c r="G49" s="170"/>
      <c r="H49" s="170"/>
      <c r="I49" s="170"/>
      <c r="J49" s="170"/>
      <c r="K49" s="170"/>
      <c r="L49" s="170"/>
    </row>
    <row r="50" spans="1:12" s="28" customFormat="1" ht="26.2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1.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x14ac:dyDescent="0.25">
      <c r="A52" s="76" t="s">
        <v>31</v>
      </c>
      <c r="B52" s="14"/>
      <c r="C52" s="14"/>
      <c r="D52" s="14"/>
      <c r="E52" s="14"/>
      <c r="F52" s="14"/>
      <c r="G52" s="14"/>
      <c r="H52" s="14"/>
      <c r="I52" s="14"/>
      <c r="J52" s="14"/>
      <c r="K52" s="14"/>
      <c r="L52" s="14"/>
    </row>
    <row r="53" spans="1:12" s="28" customForma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22.5"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26.25" customHeight="1"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4.25" customHeight="1"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30"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32.2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47.25" x14ac:dyDescent="0.25">
      <c r="A90" s="80" t="s">
        <v>74</v>
      </c>
      <c r="B90" s="36"/>
      <c r="G90" s="67"/>
      <c r="I90" s="67"/>
      <c r="J90" s="67"/>
      <c r="K90" s="67"/>
      <c r="L90" s="67"/>
    </row>
    <row r="91" spans="1:12" ht="15.75" x14ac:dyDescent="0.25">
      <c r="A91" s="69"/>
      <c r="B91" s="74" t="s">
        <v>16</v>
      </c>
      <c r="C91" s="74">
        <v>1</v>
      </c>
      <c r="D91" s="74">
        <v>2</v>
      </c>
      <c r="E91" s="74">
        <v>3</v>
      </c>
      <c r="F91" s="74">
        <v>4</v>
      </c>
      <c r="G91" s="74">
        <v>5</v>
      </c>
      <c r="H91" s="74">
        <v>6</v>
      </c>
      <c r="I91" s="74">
        <v>7</v>
      </c>
      <c r="J91" s="74">
        <v>8</v>
      </c>
      <c r="K91" s="74">
        <v>9</v>
      </c>
      <c r="L91" s="74">
        <v>10</v>
      </c>
    </row>
    <row r="92" spans="1:12" ht="18" customHeight="1" x14ac:dyDescent="0.25">
      <c r="A92" s="83" t="s">
        <v>75</v>
      </c>
    </row>
    <row r="93" spans="1:12" ht="25.5" x14ac:dyDescent="0.25">
      <c r="A93" s="66" t="str">
        <f>[1]Investitie!B92</f>
        <v>ASISTENŢĂ FINANCIARĂ NERAMBURSABILĂ SOLICITATĂ</v>
      </c>
      <c r="B93" s="36">
        <f>SUM(C93:G93)</f>
        <v>0</v>
      </c>
      <c r="C93" s="9">
        <f>'P4 - OC '!D68</f>
        <v>0</v>
      </c>
      <c r="D93" s="9">
        <f>'P4 - OC '!E68</f>
        <v>0</v>
      </c>
      <c r="E93" s="9">
        <f>'P4 - OC '!F68</f>
        <v>0</v>
      </c>
      <c r="F93" s="9">
        <f>'P4 - OC '!G68</f>
        <v>0</v>
      </c>
      <c r="G93" s="9">
        <f>'P4 - OC '!H68</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3.5"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'Lider IMM'!D79</f>
        <v>0</v>
      </c>
      <c r="D105" s="86">
        <f>'Lider IMM'!E79</f>
        <v>0</v>
      </c>
      <c r="E105" s="86">
        <f>'Lider IMM'!F79</f>
        <v>0</v>
      </c>
      <c r="F105" s="86">
        <f>'Lider IMM'!G79</f>
        <v>0</v>
      </c>
      <c r="G105" s="86">
        <f>'Lider IMM'!H79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row r="116" spans="1:12" ht="20.45" customHeight="1" x14ac:dyDescent="0.25">
      <c r="A116" s="199" t="s">
        <v>214</v>
      </c>
      <c r="B116" s="205"/>
      <c r="C116" s="205"/>
      <c r="D116" s="205"/>
      <c r="E116" s="205"/>
      <c r="F116" s="205"/>
      <c r="G116" s="205"/>
      <c r="H116" s="205"/>
      <c r="I116" s="205"/>
      <c r="J116" s="205"/>
      <c r="K116" s="205"/>
      <c r="L116" s="205"/>
    </row>
    <row r="117" spans="1:12" ht="20.45" customHeight="1" x14ac:dyDescent="0.25">
      <c r="A117" s="168"/>
      <c r="B117" s="73"/>
      <c r="C117" s="74" t="str">
        <f>C50</f>
        <v>Implementare</v>
      </c>
      <c r="D117" s="74" t="str">
        <f t="shared" ref="D117:L117" si="21">D50</f>
        <v>Implementare</v>
      </c>
      <c r="E117" s="74" t="str">
        <f t="shared" si="21"/>
        <v>Operare</v>
      </c>
      <c r="F117" s="74" t="str">
        <f t="shared" si="21"/>
        <v>Operare</v>
      </c>
      <c r="G117" s="74" t="str">
        <f t="shared" si="21"/>
        <v>Operare</v>
      </c>
      <c r="H117" s="74" t="str">
        <f t="shared" si="21"/>
        <v>Operare</v>
      </c>
      <c r="I117" s="74" t="str">
        <f t="shared" si="21"/>
        <v>Operare</v>
      </c>
      <c r="J117" s="74" t="str">
        <f t="shared" si="21"/>
        <v>Operare</v>
      </c>
      <c r="K117" s="74" t="str">
        <f t="shared" si="21"/>
        <v>Operare</v>
      </c>
      <c r="L117" s="74" t="str">
        <f t="shared" si="21"/>
        <v>Operare</v>
      </c>
    </row>
    <row r="118" spans="1:12" ht="20.45" customHeight="1" x14ac:dyDescent="0.25">
      <c r="A118" s="168"/>
      <c r="B118" s="74" t="s">
        <v>16</v>
      </c>
      <c r="C118" s="165">
        <v>1</v>
      </c>
      <c r="D118" s="165">
        <v>2</v>
      </c>
      <c r="E118" s="165">
        <v>3</v>
      </c>
      <c r="F118" s="165">
        <v>4</v>
      </c>
      <c r="G118" s="165">
        <v>5</v>
      </c>
      <c r="H118" s="165">
        <v>6</v>
      </c>
      <c r="I118" s="165">
        <v>7</v>
      </c>
      <c r="J118" s="165">
        <v>8</v>
      </c>
      <c r="K118" s="165">
        <v>9</v>
      </c>
      <c r="L118" s="165">
        <v>10</v>
      </c>
    </row>
    <row r="119" spans="1:12" ht="20.45" customHeight="1" x14ac:dyDescent="0.25">
      <c r="A119" s="77" t="s">
        <v>211</v>
      </c>
      <c r="B119" s="9">
        <f>SUM(C119:L119)</f>
        <v>0</v>
      </c>
      <c r="C119" s="9">
        <f t="shared" ref="C119:L120" si="22">C69-C25</f>
        <v>0</v>
      </c>
      <c r="D119" s="9">
        <f t="shared" si="22"/>
        <v>0</v>
      </c>
      <c r="E119" s="9">
        <f t="shared" si="22"/>
        <v>0</v>
      </c>
      <c r="F119" s="9">
        <f t="shared" si="22"/>
        <v>0</v>
      </c>
      <c r="G119" s="9">
        <f t="shared" si="22"/>
        <v>0</v>
      </c>
      <c r="H119" s="9">
        <f t="shared" si="22"/>
        <v>0</v>
      </c>
      <c r="I119" s="9">
        <f t="shared" si="22"/>
        <v>0</v>
      </c>
      <c r="J119" s="9">
        <f t="shared" si="22"/>
        <v>0</v>
      </c>
      <c r="K119" s="9">
        <f t="shared" si="22"/>
        <v>0</v>
      </c>
      <c r="L119" s="9">
        <f t="shared" si="22"/>
        <v>0</v>
      </c>
    </row>
    <row r="120" spans="1:12" ht="20.45" customHeight="1" x14ac:dyDescent="0.25">
      <c r="A120" s="77" t="s">
        <v>215</v>
      </c>
      <c r="B120" s="9">
        <f>SUM(C120:L120)</f>
        <v>0</v>
      </c>
      <c r="C120" s="9">
        <f>C70-C26</f>
        <v>0</v>
      </c>
      <c r="D120" s="9">
        <f>D70-D26</f>
        <v>0</v>
      </c>
      <c r="E120" s="9">
        <f>E70-E26</f>
        <v>0</v>
      </c>
      <c r="F120" s="9">
        <f>F70-F26</f>
        <v>0</v>
      </c>
      <c r="G120" s="9">
        <f t="shared" si="22"/>
        <v>0</v>
      </c>
      <c r="H120" s="9">
        <f t="shared" si="22"/>
        <v>0</v>
      </c>
      <c r="I120" s="9">
        <f t="shared" si="22"/>
        <v>0</v>
      </c>
      <c r="J120" s="9">
        <f t="shared" si="22"/>
        <v>0</v>
      </c>
      <c r="K120" s="9">
        <f t="shared" si="22"/>
        <v>0</v>
      </c>
      <c r="L120" s="9">
        <f t="shared" si="22"/>
        <v>0</v>
      </c>
    </row>
    <row r="121" spans="1:12" ht="20.45" customHeight="1" x14ac:dyDescent="0.25">
      <c r="A121" s="77" t="s">
        <v>212</v>
      </c>
      <c r="B121" s="9">
        <f>SUM(C121:L121)</f>
        <v>0</v>
      </c>
      <c r="C121" s="9">
        <f t="shared" ref="C121:L121" si="23">C86-C42</f>
        <v>0</v>
      </c>
      <c r="D121" s="9">
        <f t="shared" si="23"/>
        <v>0</v>
      </c>
      <c r="E121" s="9">
        <f t="shared" si="23"/>
        <v>0</v>
      </c>
      <c r="F121" s="9">
        <f t="shared" si="23"/>
        <v>0</v>
      </c>
      <c r="G121" s="9">
        <f t="shared" si="23"/>
        <v>0</v>
      </c>
      <c r="H121" s="9">
        <f t="shared" si="23"/>
        <v>0</v>
      </c>
      <c r="I121" s="9">
        <f t="shared" si="23"/>
        <v>0</v>
      </c>
      <c r="J121" s="9">
        <f t="shared" si="23"/>
        <v>0</v>
      </c>
      <c r="K121" s="9">
        <f t="shared" si="23"/>
        <v>0</v>
      </c>
      <c r="L121" s="9">
        <f t="shared" si="23"/>
        <v>0</v>
      </c>
    </row>
    <row r="122" spans="1:12" ht="25.9" customHeight="1" x14ac:dyDescent="0.25">
      <c r="A122" s="93" t="s">
        <v>213</v>
      </c>
      <c r="B122" s="94">
        <f>B119-B121</f>
        <v>0</v>
      </c>
      <c r="C122" s="94">
        <f>C119+C120-C121</f>
        <v>0</v>
      </c>
      <c r="D122" s="94">
        <f t="shared" ref="D122:L122" si="24">D119+D120-D121</f>
        <v>0</v>
      </c>
      <c r="E122" s="94">
        <f t="shared" si="24"/>
        <v>0</v>
      </c>
      <c r="F122" s="94">
        <f t="shared" si="24"/>
        <v>0</v>
      </c>
      <c r="G122" s="94">
        <f t="shared" si="24"/>
        <v>0</v>
      </c>
      <c r="H122" s="94">
        <f t="shared" si="24"/>
        <v>0</v>
      </c>
      <c r="I122" s="94">
        <f t="shared" si="24"/>
        <v>0</v>
      </c>
      <c r="J122" s="94">
        <f t="shared" si="24"/>
        <v>0</v>
      </c>
      <c r="K122" s="94">
        <f t="shared" si="24"/>
        <v>0</v>
      </c>
      <c r="L122" s="94">
        <f t="shared" si="24"/>
        <v>0</v>
      </c>
    </row>
    <row r="123" spans="1:12" ht="20.45" customHeight="1" x14ac:dyDescent="0.3">
      <c r="A123" s="122"/>
      <c r="B123" s="122"/>
      <c r="C123" s="122"/>
      <c r="D123" s="122"/>
      <c r="E123" s="122"/>
      <c r="F123" s="122"/>
      <c r="G123" s="96"/>
      <c r="H123" s="96"/>
      <c r="I123" s="96"/>
      <c r="J123" s="96"/>
      <c r="K123" s="96"/>
      <c r="L123" s="96"/>
    </row>
  </sheetData>
  <mergeCells count="6">
    <mergeCell ref="A116:L116"/>
    <mergeCell ref="A1:K1"/>
    <mergeCell ref="A4:L4"/>
    <mergeCell ref="A5:L5"/>
    <mergeCell ref="A46:L46"/>
    <mergeCell ref="A47:L47"/>
  </mergeCells>
  <conditionalFormatting sqref="C113:L113">
    <cfRule type="cellIs" dxfId="1" priority="1" operator="equal">
      <formula>"OK"</formula>
    </cfRule>
    <cfRule type="cellIs" dxfId="0" priority="2" operator="equal">
      <formula>"Nesustenabil"</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workbookViewId="0">
      <selection activeCell="J4" sqref="J4"/>
    </sheetView>
  </sheetViews>
  <sheetFormatPr defaultRowHeight="15" x14ac:dyDescent="0.25"/>
  <cols>
    <col min="1" max="1" width="5.85546875" bestFit="1" customWidth="1"/>
    <col min="2" max="5" width="32.42578125" customWidth="1"/>
  </cols>
  <sheetData>
    <row r="1" spans="1:5" ht="40.5" customHeight="1" thickBot="1" x14ac:dyDescent="0.3">
      <c r="A1" s="189" t="s">
        <v>224</v>
      </c>
      <c r="B1" s="189"/>
      <c r="C1" s="189"/>
      <c r="D1" s="189"/>
      <c r="E1" s="189"/>
    </row>
    <row r="2" spans="1:5" ht="36.75" thickBot="1" x14ac:dyDescent="0.3">
      <c r="A2" s="146" t="s">
        <v>225</v>
      </c>
      <c r="B2" s="147" t="s">
        <v>226</v>
      </c>
      <c r="C2" s="147" t="s">
        <v>227</v>
      </c>
      <c r="D2" s="148" t="s">
        <v>228</v>
      </c>
      <c r="E2" s="149" t="s">
        <v>229</v>
      </c>
    </row>
    <row r="3" spans="1:5" ht="60.75" thickBot="1" x14ac:dyDescent="0.3">
      <c r="A3" s="144">
        <v>1</v>
      </c>
      <c r="B3" s="145" t="s">
        <v>183</v>
      </c>
      <c r="C3" s="145" t="s">
        <v>184</v>
      </c>
      <c r="D3" s="166" t="s">
        <v>273</v>
      </c>
      <c r="E3" s="166" t="s">
        <v>273</v>
      </c>
    </row>
    <row r="4" spans="1:5" ht="36.75" thickBot="1" x14ac:dyDescent="0.3">
      <c r="A4" s="144">
        <f>A3+1</f>
        <v>2</v>
      </c>
      <c r="B4" s="145" t="s">
        <v>173</v>
      </c>
      <c r="C4" s="145" t="s">
        <v>178</v>
      </c>
      <c r="D4" s="166" t="s">
        <v>273</v>
      </c>
      <c r="E4" s="166" t="s">
        <v>273</v>
      </c>
    </row>
    <row r="5" spans="1:5" ht="48.75" thickBot="1" x14ac:dyDescent="0.3">
      <c r="A5" s="150">
        <f t="shared" ref="A5:A29" si="0">A4+1</f>
        <v>3</v>
      </c>
      <c r="B5" s="145" t="s">
        <v>173</v>
      </c>
      <c r="C5" s="145" t="s">
        <v>189</v>
      </c>
      <c r="D5" s="166" t="s">
        <v>273</v>
      </c>
      <c r="E5" s="166" t="s">
        <v>273</v>
      </c>
    </row>
    <row r="6" spans="1:5" ht="72.75" thickBot="1" x14ac:dyDescent="0.3">
      <c r="A6" s="150">
        <f t="shared" si="0"/>
        <v>4</v>
      </c>
      <c r="B6" s="145" t="s">
        <v>173</v>
      </c>
      <c r="C6" s="145" t="s">
        <v>180</v>
      </c>
      <c r="D6" s="166" t="s">
        <v>273</v>
      </c>
      <c r="E6" s="166" t="s">
        <v>273</v>
      </c>
    </row>
    <row r="7" spans="1:5" ht="36.75" thickBot="1" x14ac:dyDescent="0.3">
      <c r="A7" s="150">
        <f t="shared" si="0"/>
        <v>5</v>
      </c>
      <c r="B7" s="145" t="s">
        <v>174</v>
      </c>
      <c r="C7" s="145" t="s">
        <v>187</v>
      </c>
      <c r="D7" s="166" t="s">
        <v>273</v>
      </c>
      <c r="E7" s="166" t="s">
        <v>273</v>
      </c>
    </row>
    <row r="8" spans="1:5" ht="48.75" thickBot="1" x14ac:dyDescent="0.3">
      <c r="A8" s="150">
        <f t="shared" si="0"/>
        <v>6</v>
      </c>
      <c r="B8" s="145" t="s">
        <v>170</v>
      </c>
      <c r="C8" s="145" t="s">
        <v>182</v>
      </c>
      <c r="D8" s="166" t="s">
        <v>273</v>
      </c>
      <c r="E8" s="166" t="s">
        <v>273</v>
      </c>
    </row>
    <row r="9" spans="1:5" ht="60.75" thickBot="1" x14ac:dyDescent="0.3">
      <c r="A9" s="150">
        <f t="shared" si="0"/>
        <v>7</v>
      </c>
      <c r="B9" s="145" t="s">
        <v>183</v>
      </c>
      <c r="C9" s="145" t="s">
        <v>195</v>
      </c>
      <c r="D9" s="166" t="s">
        <v>273</v>
      </c>
      <c r="E9" s="166" t="s">
        <v>273</v>
      </c>
    </row>
    <row r="10" spans="1:5" ht="48.75" thickBot="1" x14ac:dyDescent="0.3">
      <c r="A10" s="150">
        <f t="shared" si="0"/>
        <v>8</v>
      </c>
      <c r="B10" s="145" t="s">
        <v>173</v>
      </c>
      <c r="C10" s="145" t="s">
        <v>191</v>
      </c>
      <c r="D10" s="166" t="s">
        <v>273</v>
      </c>
      <c r="E10" s="166" t="s">
        <v>273</v>
      </c>
    </row>
    <row r="11" spans="1:5" ht="36.75" thickBot="1" x14ac:dyDescent="0.3">
      <c r="A11" s="150">
        <f t="shared" si="0"/>
        <v>9</v>
      </c>
      <c r="B11" s="145" t="s">
        <v>173</v>
      </c>
      <c r="C11" s="145" t="s">
        <v>190</v>
      </c>
      <c r="D11" s="166" t="s">
        <v>273</v>
      </c>
      <c r="E11" s="166" t="s">
        <v>273</v>
      </c>
    </row>
    <row r="12" spans="1:5" ht="72.75" thickBot="1" x14ac:dyDescent="0.3">
      <c r="A12" s="150">
        <f t="shared" si="0"/>
        <v>10</v>
      </c>
      <c r="B12" s="145" t="s">
        <v>173</v>
      </c>
      <c r="C12" s="145" t="s">
        <v>194</v>
      </c>
      <c r="D12" s="166" t="s">
        <v>273</v>
      </c>
      <c r="E12" s="166" t="s">
        <v>273</v>
      </c>
    </row>
    <row r="13" spans="1:5" ht="36.75" thickBot="1" x14ac:dyDescent="0.3">
      <c r="A13" s="150">
        <f t="shared" si="0"/>
        <v>11</v>
      </c>
      <c r="B13" s="145" t="s">
        <v>174</v>
      </c>
      <c r="C13" s="145" t="s">
        <v>192</v>
      </c>
      <c r="D13" s="166" t="s">
        <v>273</v>
      </c>
      <c r="E13" s="166" t="s">
        <v>273</v>
      </c>
    </row>
    <row r="14" spans="1:5" ht="48.75" thickBot="1" x14ac:dyDescent="0.3">
      <c r="A14" s="150">
        <f t="shared" si="0"/>
        <v>12</v>
      </c>
      <c r="B14" s="145" t="s">
        <v>170</v>
      </c>
      <c r="C14" s="145" t="s">
        <v>193</v>
      </c>
      <c r="D14" s="166" t="s">
        <v>273</v>
      </c>
      <c r="E14" s="166" t="s">
        <v>273</v>
      </c>
    </row>
    <row r="15" spans="1:5" ht="60.75" thickBot="1" x14ac:dyDescent="0.3">
      <c r="A15" s="150">
        <f t="shared" si="0"/>
        <v>13</v>
      </c>
      <c r="B15" s="145" t="s">
        <v>183</v>
      </c>
      <c r="C15" s="145" t="s">
        <v>203</v>
      </c>
      <c r="D15" s="166" t="s">
        <v>273</v>
      </c>
      <c r="E15" s="166" t="s">
        <v>273</v>
      </c>
    </row>
    <row r="16" spans="1:5" ht="24.75" thickBot="1" x14ac:dyDescent="0.3">
      <c r="A16" s="150">
        <f t="shared" si="0"/>
        <v>14</v>
      </c>
      <c r="B16" s="145" t="s">
        <v>170</v>
      </c>
      <c r="C16" s="145" t="s">
        <v>199</v>
      </c>
      <c r="D16" s="166" t="s">
        <v>273</v>
      </c>
      <c r="E16" s="166" t="s">
        <v>273</v>
      </c>
    </row>
    <row r="17" spans="1:5" ht="36.75" thickBot="1" x14ac:dyDescent="0.3">
      <c r="A17" s="150">
        <f t="shared" si="0"/>
        <v>15</v>
      </c>
      <c r="B17" s="145" t="s">
        <v>170</v>
      </c>
      <c r="C17" s="145" t="s">
        <v>204</v>
      </c>
      <c r="D17" s="166" t="s">
        <v>273</v>
      </c>
      <c r="E17" s="166" t="s">
        <v>273</v>
      </c>
    </row>
    <row r="18" spans="1:5" ht="15.75" thickBot="1" x14ac:dyDescent="0.3">
      <c r="A18" s="150">
        <f t="shared" si="0"/>
        <v>16</v>
      </c>
      <c r="B18" s="145" t="s">
        <v>170</v>
      </c>
      <c r="C18" s="145" t="s">
        <v>205</v>
      </c>
      <c r="D18" s="166" t="s">
        <v>273</v>
      </c>
      <c r="E18" s="166" t="s">
        <v>273</v>
      </c>
    </row>
    <row r="19" spans="1:5" ht="48.75" thickBot="1" x14ac:dyDescent="0.3">
      <c r="A19" s="150">
        <f t="shared" si="0"/>
        <v>17</v>
      </c>
      <c r="B19" s="145" t="s">
        <v>170</v>
      </c>
      <c r="C19" s="145" t="s">
        <v>207</v>
      </c>
      <c r="D19" s="166" t="s">
        <v>273</v>
      </c>
      <c r="E19" s="166" t="s">
        <v>273</v>
      </c>
    </row>
    <row r="20" spans="1:5" ht="60.75" thickBot="1" x14ac:dyDescent="0.3">
      <c r="A20" s="150">
        <f t="shared" si="0"/>
        <v>18</v>
      </c>
      <c r="B20" s="145" t="s">
        <v>173</v>
      </c>
      <c r="C20" s="145" t="s">
        <v>208</v>
      </c>
      <c r="D20" s="166" t="s">
        <v>273</v>
      </c>
      <c r="E20" s="166" t="s">
        <v>273</v>
      </c>
    </row>
    <row r="21" spans="1:5" ht="48.75" thickBot="1" x14ac:dyDescent="0.3">
      <c r="A21" s="150">
        <f t="shared" si="0"/>
        <v>19</v>
      </c>
      <c r="B21" s="145" t="s">
        <v>173</v>
      </c>
      <c r="C21" s="145" t="s">
        <v>239</v>
      </c>
      <c r="D21" s="166" t="s">
        <v>273</v>
      </c>
      <c r="E21" s="166" t="s">
        <v>273</v>
      </c>
    </row>
    <row r="22" spans="1:5" ht="15.75" thickBot="1" x14ac:dyDescent="0.3">
      <c r="A22" s="150">
        <f t="shared" si="0"/>
        <v>20</v>
      </c>
      <c r="B22" s="145" t="s">
        <v>237</v>
      </c>
      <c r="C22" s="145" t="s">
        <v>238</v>
      </c>
      <c r="D22" s="166" t="s">
        <v>273</v>
      </c>
      <c r="E22" s="166" t="s">
        <v>273</v>
      </c>
    </row>
    <row r="23" spans="1:5" ht="24.75" thickBot="1" x14ac:dyDescent="0.3">
      <c r="A23" s="150">
        <f t="shared" si="0"/>
        <v>21</v>
      </c>
      <c r="B23" s="145" t="s">
        <v>170</v>
      </c>
      <c r="C23" s="145" t="s">
        <v>267</v>
      </c>
      <c r="D23" s="166" t="s">
        <v>273</v>
      </c>
      <c r="E23" s="166" t="s">
        <v>273</v>
      </c>
    </row>
    <row r="24" spans="1:5" ht="15.75" thickBot="1" x14ac:dyDescent="0.3">
      <c r="A24" s="150">
        <f t="shared" si="0"/>
        <v>22</v>
      </c>
      <c r="B24" s="145" t="s">
        <v>268</v>
      </c>
      <c r="C24" s="145" t="s">
        <v>266</v>
      </c>
      <c r="D24" s="166" t="s">
        <v>273</v>
      </c>
      <c r="E24" s="166" t="s">
        <v>273</v>
      </c>
    </row>
    <row r="25" spans="1:5" ht="48.75" thickBot="1" x14ac:dyDescent="0.3">
      <c r="A25" s="150">
        <f t="shared" si="0"/>
        <v>23</v>
      </c>
      <c r="B25" s="145" t="s">
        <v>183</v>
      </c>
      <c r="C25" s="145" t="s">
        <v>269</v>
      </c>
      <c r="D25" s="166" t="s">
        <v>273</v>
      </c>
      <c r="E25" s="166" t="s">
        <v>273</v>
      </c>
    </row>
    <row r="26" spans="1:5" ht="15.75" thickBot="1" x14ac:dyDescent="0.3">
      <c r="A26" s="150">
        <f t="shared" si="0"/>
        <v>24</v>
      </c>
      <c r="B26" s="145" t="s">
        <v>185</v>
      </c>
      <c r="C26" s="145" t="s">
        <v>186</v>
      </c>
      <c r="D26" s="166" t="s">
        <v>273</v>
      </c>
      <c r="E26" s="166" t="s">
        <v>273</v>
      </c>
    </row>
    <row r="27" spans="1:5" ht="48.75" thickBot="1" x14ac:dyDescent="0.3">
      <c r="A27" s="150">
        <f t="shared" si="0"/>
        <v>25</v>
      </c>
      <c r="B27" s="145" t="s">
        <v>173</v>
      </c>
      <c r="C27" s="145" t="s">
        <v>239</v>
      </c>
      <c r="D27" s="166" t="s">
        <v>273</v>
      </c>
      <c r="E27" s="166" t="s">
        <v>273</v>
      </c>
    </row>
    <row r="28" spans="1:5" ht="15.75" thickBot="1" x14ac:dyDescent="0.3">
      <c r="A28" s="150">
        <f t="shared" si="0"/>
        <v>26</v>
      </c>
      <c r="B28" s="145" t="s">
        <v>170</v>
      </c>
      <c r="C28" s="145" t="s">
        <v>209</v>
      </c>
      <c r="D28" s="166" t="s">
        <v>273</v>
      </c>
      <c r="E28" s="166" t="s">
        <v>273</v>
      </c>
    </row>
    <row r="29" spans="1:5" ht="24.75" thickBot="1" x14ac:dyDescent="0.3">
      <c r="A29" s="150">
        <f t="shared" si="0"/>
        <v>27</v>
      </c>
      <c r="B29" s="145" t="s">
        <v>171</v>
      </c>
      <c r="C29" s="145" t="s">
        <v>172</v>
      </c>
      <c r="D29" s="166" t="s">
        <v>273</v>
      </c>
      <c r="E29" s="166" t="s">
        <v>273</v>
      </c>
    </row>
    <row r="30" spans="1:5" x14ac:dyDescent="0.25">
      <c r="B30" s="27"/>
      <c r="C30" s="11"/>
    </row>
  </sheetData>
  <mergeCells count="1">
    <mergeCell ref="A1:E1"/>
  </mergeCells>
  <pageMargins left="0.7" right="0.7" top="0.75" bottom="0.75" header="0.3" footer="0.3"/>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opLeftCell="A64" zoomScale="85" zoomScaleNormal="85" workbookViewId="0">
      <selection activeCell="K68" sqref="K68"/>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f>'Lider IMM'!D10+'P1 - IMM'!D10+'P2 - IMM'!D10+'P3 - OC'!D10+'P4 - OC '!D10</f>
        <v>0</v>
      </c>
      <c r="E10" s="61">
        <f>'Lider IMM'!E10+'P1 - IMM'!E10+'P2 - IMM'!E10+'P3 - OC'!E10+'P4 - OC '!E10</f>
        <v>0</v>
      </c>
      <c r="F10" s="36">
        <f t="shared" si="3"/>
        <v>0</v>
      </c>
      <c r="G10" s="61">
        <f>'Lider IMM'!G10+'P1 - IMM'!G10+'P2 - IMM'!G10+'P3 - OC'!G10+'P4 - OC '!G10</f>
        <v>0</v>
      </c>
      <c r="H10" s="61">
        <f>'Lider IMM'!H10+'P1 - IMM'!H10+'P2 - IMM'!H10+'P3 - OC'!H10+'P4 - OC '!H10</f>
        <v>0</v>
      </c>
      <c r="I10" s="36">
        <f t="shared" ref="I10:I16" si="7">G10+H10</f>
        <v>0</v>
      </c>
      <c r="J10" s="36"/>
      <c r="K10" s="61">
        <f>'Lider IMM'!K10+'P1 - IMM'!K10+'P2 - IMM'!K10+'P3 - OC'!K10+'P4 - OC '!K10</f>
        <v>0</v>
      </c>
      <c r="L10" s="61">
        <f>'Lider IMM'!L10+'P1 - IMM'!L10+'P2 - IMM'!L10+'P3 - OC'!L10+'P4 - OC '!L10</f>
        <v>0</v>
      </c>
      <c r="M10" s="61">
        <f>'Lider IMM'!M10+'P1 - IMM'!M10+'P2 - IMM'!M10+'P3 - OC'!M10+'P4 - OC '!M10</f>
        <v>0</v>
      </c>
      <c r="N10" s="61">
        <f>'Lider IMM'!N10+'P1 - IMM'!N10+'P2 - IMM'!N10+'P3 - OC'!N10+'P4 - OC '!N10</f>
        <v>0</v>
      </c>
      <c r="O10" s="61">
        <f>'Lider IMM'!O10+'P1 - IMM'!O10+'P2 - IMM'!O10+'P3 - OC'!O10+'P4 - OC '!O10</f>
        <v>0</v>
      </c>
      <c r="P10" s="117" t="str">
        <f t="shared" si="6"/>
        <v>ok</v>
      </c>
      <c r="Q10" s="60" t="s">
        <v>183</v>
      </c>
      <c r="R10" s="62" t="s">
        <v>184</v>
      </c>
    </row>
    <row r="11" spans="1:18" s="10" customFormat="1" ht="26.25" customHeight="1" x14ac:dyDescent="0.2">
      <c r="A11" s="154" t="s">
        <v>154</v>
      </c>
      <c r="B11" s="63" t="s">
        <v>177</v>
      </c>
      <c r="C11" s="36">
        <f t="shared" si="1"/>
        <v>0</v>
      </c>
      <c r="D11" s="61">
        <f>'Lider IMM'!D11+'P1 - IMM'!D11+'P2 - IMM'!D11+'P3 - OC'!D11+'P4 - OC '!D11</f>
        <v>0</v>
      </c>
      <c r="E11" s="61">
        <f>'Lider IMM'!E11+'P1 - IMM'!E11+'P2 - IMM'!E11+'P3 - OC'!E11+'P4 - OC '!E11</f>
        <v>0</v>
      </c>
      <c r="F11" s="36">
        <f t="shared" si="3"/>
        <v>0</v>
      </c>
      <c r="G11" s="61">
        <f>'Lider IMM'!G11+'P1 - IMM'!G11+'P2 - IMM'!G11+'P3 - OC'!G11+'P4 - OC '!G11</f>
        <v>0</v>
      </c>
      <c r="H11" s="61">
        <f>'Lider IMM'!H11+'P1 - IMM'!H11+'P2 - IMM'!H11+'P3 - OC'!H11+'P4 - OC '!H11</f>
        <v>0</v>
      </c>
      <c r="I11" s="36">
        <f t="shared" si="7"/>
        <v>0</v>
      </c>
      <c r="J11" s="36"/>
      <c r="K11" s="61">
        <f>'Lider IMM'!K11+'P1 - IMM'!K11+'P2 - IMM'!K11+'P3 - OC'!K11+'P4 - OC '!K11</f>
        <v>0</v>
      </c>
      <c r="L11" s="61">
        <f>'Lider IMM'!L11+'P1 - IMM'!L11+'P2 - IMM'!L11+'P3 - OC'!L11+'P4 - OC '!L11</f>
        <v>0</v>
      </c>
      <c r="M11" s="61">
        <f>'Lider IMM'!M11+'P1 - IMM'!M11+'P2 - IMM'!M11+'P3 - OC'!M11+'P4 - OC '!M11</f>
        <v>0</v>
      </c>
      <c r="N11" s="61">
        <f>'Lider IMM'!N11+'P1 - IMM'!N11+'P2 - IMM'!N11+'P3 - OC'!N11+'P4 - OC '!N11</f>
        <v>0</v>
      </c>
      <c r="O11" s="61">
        <f>'Lider IMM'!O11+'P1 - IMM'!O11+'P2 - IMM'!O11+'P3 - OC'!O11+'P4 - OC '!O11</f>
        <v>0</v>
      </c>
      <c r="P11" s="117" t="str">
        <f t="shared" si="6"/>
        <v>ok</v>
      </c>
      <c r="Q11" s="60" t="s">
        <v>185</v>
      </c>
      <c r="R11" s="62" t="s">
        <v>186</v>
      </c>
    </row>
    <row r="12" spans="1:18" s="10" customFormat="1" ht="26.25" customHeight="1" x14ac:dyDescent="0.2">
      <c r="A12" s="154" t="s">
        <v>158</v>
      </c>
      <c r="B12" s="63" t="s">
        <v>178</v>
      </c>
      <c r="C12" s="36">
        <f t="shared" si="1"/>
        <v>0</v>
      </c>
      <c r="D12" s="61">
        <f>'Lider IMM'!D12+'P1 - IMM'!D12+'P2 - IMM'!D12+'P3 - OC'!D12+'P4 - OC '!D12</f>
        <v>0</v>
      </c>
      <c r="E12" s="61">
        <f>'Lider IMM'!E12+'P1 - IMM'!E12+'P2 - IMM'!E12+'P3 - OC'!E12+'P4 - OC '!E12</f>
        <v>0</v>
      </c>
      <c r="F12" s="36">
        <f t="shared" si="3"/>
        <v>0</v>
      </c>
      <c r="G12" s="61">
        <f>'Lider IMM'!G12+'P1 - IMM'!G12+'P2 - IMM'!G12+'P3 - OC'!G12+'P4 - OC '!G12</f>
        <v>0</v>
      </c>
      <c r="H12" s="61">
        <f>'Lider IMM'!H12+'P1 - IMM'!H12+'P2 - IMM'!H12+'P3 - OC'!H12+'P4 - OC '!H12</f>
        <v>0</v>
      </c>
      <c r="I12" s="36">
        <f t="shared" si="7"/>
        <v>0</v>
      </c>
      <c r="J12" s="36"/>
      <c r="K12" s="61">
        <f>'Lider IMM'!K12+'P1 - IMM'!K12+'P2 - IMM'!K12+'P3 - OC'!K12+'P4 - OC '!K12</f>
        <v>0</v>
      </c>
      <c r="L12" s="61">
        <f>'Lider IMM'!L12+'P1 - IMM'!L12+'P2 - IMM'!L12+'P3 - OC'!L12+'P4 - OC '!L12</f>
        <v>0</v>
      </c>
      <c r="M12" s="61">
        <f>'Lider IMM'!M12+'P1 - IMM'!M12+'P2 - IMM'!M12+'P3 - OC'!M12+'P4 - OC '!M12</f>
        <v>0</v>
      </c>
      <c r="N12" s="61">
        <f>'Lider IMM'!N12+'P1 - IMM'!N12+'P2 - IMM'!N12+'P3 - OC'!N12+'P4 - OC '!N12</f>
        <v>0</v>
      </c>
      <c r="O12" s="61">
        <f>'Lider IMM'!O12+'P1 - IMM'!O12+'P2 - IMM'!O12+'P3 - OC'!O12+'P4 - OC '!O12</f>
        <v>0</v>
      </c>
      <c r="P12" s="117" t="str">
        <f t="shared" si="6"/>
        <v>ok</v>
      </c>
      <c r="Q12" s="60" t="s">
        <v>173</v>
      </c>
      <c r="R12" s="62" t="s">
        <v>178</v>
      </c>
    </row>
    <row r="13" spans="1:18" s="10" customFormat="1" ht="51" x14ac:dyDescent="0.2">
      <c r="A13" s="154" t="s">
        <v>245</v>
      </c>
      <c r="B13" s="63" t="s">
        <v>179</v>
      </c>
      <c r="C13" s="36">
        <f t="shared" si="1"/>
        <v>0</v>
      </c>
      <c r="D13" s="61">
        <f>'Lider IMM'!D13+'P1 - IMM'!D13+'P2 - IMM'!D13+'P3 - OC'!D13+'P4 - OC '!D13</f>
        <v>0</v>
      </c>
      <c r="E13" s="61">
        <f>'Lider IMM'!E13+'P1 - IMM'!E13+'P2 - IMM'!E13+'P3 - OC'!E13+'P4 - OC '!E13</f>
        <v>0</v>
      </c>
      <c r="F13" s="36">
        <f t="shared" si="3"/>
        <v>0</v>
      </c>
      <c r="G13" s="61">
        <f>'Lider IMM'!G13+'P1 - IMM'!G13+'P2 - IMM'!G13+'P3 - OC'!G13+'P4 - OC '!G13</f>
        <v>0</v>
      </c>
      <c r="H13" s="61">
        <f>'Lider IMM'!H13+'P1 - IMM'!H13+'P2 - IMM'!H13+'P3 - OC'!H13+'P4 - OC '!H13</f>
        <v>0</v>
      </c>
      <c r="I13" s="36">
        <f t="shared" si="7"/>
        <v>0</v>
      </c>
      <c r="J13" s="36"/>
      <c r="K13" s="61">
        <f>'Lider IMM'!K13+'P1 - IMM'!K13+'P2 - IMM'!K13+'P3 - OC'!K13+'P4 - OC '!K13</f>
        <v>0</v>
      </c>
      <c r="L13" s="61">
        <f>'Lider IMM'!L13+'P1 - IMM'!L13+'P2 - IMM'!L13+'P3 - OC'!L13+'P4 - OC '!L13</f>
        <v>0</v>
      </c>
      <c r="M13" s="61">
        <f>'Lider IMM'!M13+'P1 - IMM'!M13+'P2 - IMM'!M13+'P3 - OC'!M13+'P4 - OC '!M13</f>
        <v>0</v>
      </c>
      <c r="N13" s="61">
        <f>'Lider IMM'!N13+'P1 - IMM'!N13+'P2 - IMM'!N13+'P3 - OC'!N13+'P4 - OC '!N13</f>
        <v>0</v>
      </c>
      <c r="O13" s="61">
        <f>'Lider IMM'!O13+'P1 - IMM'!O13+'P2 - IMM'!O13+'P3 - OC'!O13+'P4 - OC '!O13</f>
        <v>0</v>
      </c>
      <c r="P13" s="117" t="str">
        <f t="shared" si="6"/>
        <v>ok</v>
      </c>
      <c r="Q13" s="60" t="s">
        <v>173</v>
      </c>
      <c r="R13" s="62" t="s">
        <v>189</v>
      </c>
    </row>
    <row r="14" spans="1:18" s="10" customFormat="1" ht="51" x14ac:dyDescent="0.2">
      <c r="A14" s="154" t="s">
        <v>246</v>
      </c>
      <c r="B14" s="63" t="s">
        <v>180</v>
      </c>
      <c r="C14" s="36">
        <f t="shared" si="1"/>
        <v>0</v>
      </c>
      <c r="D14" s="61">
        <f>'Lider IMM'!D14+'P1 - IMM'!D14+'P2 - IMM'!D14+'P3 - OC'!D14+'P4 - OC '!D14</f>
        <v>0</v>
      </c>
      <c r="E14" s="61">
        <f>'Lider IMM'!E14+'P1 - IMM'!E14+'P2 - IMM'!E14+'P3 - OC'!E14+'P4 - OC '!E14</f>
        <v>0</v>
      </c>
      <c r="F14" s="36">
        <f t="shared" si="3"/>
        <v>0</v>
      </c>
      <c r="G14" s="61">
        <f>'Lider IMM'!G14+'P1 - IMM'!G14+'P2 - IMM'!G14+'P3 - OC'!G14+'P4 - OC '!G14</f>
        <v>0</v>
      </c>
      <c r="H14" s="61">
        <f>'Lider IMM'!H14+'P1 - IMM'!H14+'P2 - IMM'!H14+'P3 - OC'!H14+'P4 - OC '!H14</f>
        <v>0</v>
      </c>
      <c r="I14" s="36">
        <f t="shared" si="7"/>
        <v>0</v>
      </c>
      <c r="J14" s="36"/>
      <c r="K14" s="61">
        <f>'Lider IMM'!K14+'P1 - IMM'!K14+'P2 - IMM'!K14+'P3 - OC'!K14+'P4 - OC '!K14</f>
        <v>0</v>
      </c>
      <c r="L14" s="61">
        <f>'Lider IMM'!L14+'P1 - IMM'!L14+'P2 - IMM'!L14+'P3 - OC'!L14+'P4 - OC '!L14</f>
        <v>0</v>
      </c>
      <c r="M14" s="61">
        <f>'Lider IMM'!M14+'P1 - IMM'!M14+'P2 - IMM'!M14+'P3 - OC'!M14+'P4 - OC '!M14</f>
        <v>0</v>
      </c>
      <c r="N14" s="61">
        <f>'Lider IMM'!N14+'P1 - IMM'!N14+'P2 - IMM'!N14+'P3 - OC'!N14+'P4 - OC '!N14</f>
        <v>0</v>
      </c>
      <c r="O14" s="61">
        <f>'Lider IMM'!O14+'P1 - IMM'!O14+'P2 - IMM'!O14+'P3 - OC'!O14+'P4 - OC '!O14</f>
        <v>0</v>
      </c>
      <c r="P14" s="117" t="str">
        <f t="shared" si="6"/>
        <v>ok</v>
      </c>
      <c r="Q14" s="121" t="s">
        <v>173</v>
      </c>
      <c r="R14" s="62" t="s">
        <v>180</v>
      </c>
    </row>
    <row r="15" spans="1:18" s="10" customFormat="1" ht="38.25" x14ac:dyDescent="0.2">
      <c r="A15" s="154" t="s">
        <v>247</v>
      </c>
      <c r="B15" s="63" t="s">
        <v>181</v>
      </c>
      <c r="C15" s="36">
        <f t="shared" si="1"/>
        <v>0</v>
      </c>
      <c r="D15" s="61">
        <f>'Lider IMM'!D15+'P1 - IMM'!D15+'P2 - IMM'!D15+'P3 - OC'!D15+'P4 - OC '!D15</f>
        <v>0</v>
      </c>
      <c r="E15" s="61">
        <f>'Lider IMM'!E15+'P1 - IMM'!E15+'P2 - IMM'!E15+'P3 - OC'!E15+'P4 - OC '!E15</f>
        <v>0</v>
      </c>
      <c r="F15" s="36">
        <f t="shared" si="3"/>
        <v>0</v>
      </c>
      <c r="G15" s="61">
        <f>'Lider IMM'!G15+'P1 - IMM'!G15+'P2 - IMM'!G15+'P3 - OC'!G15+'P4 - OC '!G15</f>
        <v>0</v>
      </c>
      <c r="H15" s="61">
        <f>'Lider IMM'!H15+'P1 - IMM'!H15+'P2 - IMM'!H15+'P3 - OC'!H15+'P4 - OC '!H15</f>
        <v>0</v>
      </c>
      <c r="I15" s="36">
        <f t="shared" si="7"/>
        <v>0</v>
      </c>
      <c r="J15" s="36"/>
      <c r="K15" s="61">
        <f>'Lider IMM'!K15+'P1 - IMM'!K15+'P2 - IMM'!K15+'P3 - OC'!K15+'P4 - OC '!K15</f>
        <v>0</v>
      </c>
      <c r="L15" s="61">
        <f>'Lider IMM'!L15+'P1 - IMM'!L15+'P2 - IMM'!L15+'P3 - OC'!L15+'P4 - OC '!L15</f>
        <v>0</v>
      </c>
      <c r="M15" s="61">
        <f>'Lider IMM'!M15+'P1 - IMM'!M15+'P2 - IMM'!M15+'P3 - OC'!M15+'P4 - OC '!M15</f>
        <v>0</v>
      </c>
      <c r="N15" s="61">
        <f>'Lider IMM'!N15+'P1 - IMM'!N15+'P2 - IMM'!N15+'P3 - OC'!N15+'P4 - OC '!N15</f>
        <v>0</v>
      </c>
      <c r="O15" s="61">
        <f>'Lider IMM'!O15+'P1 - IMM'!O15+'P2 - IMM'!O15+'P3 - OC'!O15+'P4 - OC '!O15</f>
        <v>0</v>
      </c>
      <c r="P15" s="117" t="str">
        <f t="shared" si="6"/>
        <v>ok</v>
      </c>
      <c r="Q15" s="62" t="s">
        <v>174</v>
      </c>
      <c r="R15" s="62" t="s">
        <v>187</v>
      </c>
    </row>
    <row r="16" spans="1:18" s="10" customFormat="1" ht="38.25" x14ac:dyDescent="0.2">
      <c r="A16" s="154" t="s">
        <v>248</v>
      </c>
      <c r="B16" s="63" t="s">
        <v>182</v>
      </c>
      <c r="C16" s="36">
        <f t="shared" si="1"/>
        <v>0</v>
      </c>
      <c r="D16" s="61">
        <f>'Lider IMM'!D16+'P1 - IMM'!D16+'P2 - IMM'!D16+'P3 - OC'!D16+'P4 - OC '!D16</f>
        <v>0</v>
      </c>
      <c r="E16" s="61">
        <f>'Lider IMM'!E16+'P1 - IMM'!E16+'P2 - IMM'!E16+'P3 - OC'!E16+'P4 - OC '!E16</f>
        <v>0</v>
      </c>
      <c r="F16" s="36">
        <f t="shared" si="3"/>
        <v>0</v>
      </c>
      <c r="G16" s="61">
        <f>'Lider IMM'!G16+'P1 - IMM'!G16+'P2 - IMM'!G16+'P3 - OC'!G16+'P4 - OC '!G16</f>
        <v>0</v>
      </c>
      <c r="H16" s="61">
        <f>'Lider IMM'!H16+'P1 - IMM'!H16+'P2 - IMM'!H16+'P3 - OC'!H16+'P4 - OC '!H16</f>
        <v>0</v>
      </c>
      <c r="I16" s="36">
        <f t="shared" si="7"/>
        <v>0</v>
      </c>
      <c r="J16" s="36"/>
      <c r="K16" s="61">
        <f>'Lider IMM'!K16+'P1 - IMM'!K16+'P2 - IMM'!K16+'P3 - OC'!K16+'P4 - OC '!K16</f>
        <v>0</v>
      </c>
      <c r="L16" s="61">
        <f>'Lider IMM'!L16+'P1 - IMM'!L16+'P2 - IMM'!L16+'P3 - OC'!L16+'P4 - OC '!L16</f>
        <v>0</v>
      </c>
      <c r="M16" s="61">
        <f>'Lider IMM'!M16+'P1 - IMM'!M16+'P2 - IMM'!M16+'P3 - OC'!M16+'P4 - OC '!M16</f>
        <v>0</v>
      </c>
      <c r="N16" s="61">
        <f>'Lider IMM'!N16+'P1 - IMM'!N16+'P2 - IMM'!N16+'P3 - OC'!N16+'P4 - OC '!N16</f>
        <v>0</v>
      </c>
      <c r="O16" s="61">
        <f>'Lider IMM'!O16+'P1 - IMM'!O16+'P2 - IMM'!O16+'P3 - OC'!O16+'P4 - OC '!O16</f>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f>'Lider IMM'!D20+'P1 - IMM'!D20+'P2 - IMM'!D20+'P3 - OC'!D20+'P4 - OC '!D20</f>
        <v>0</v>
      </c>
      <c r="E20" s="61">
        <f>'Lider IMM'!E20+'P1 - IMM'!E20+'P2 - IMM'!E20+'P3 - OC'!E20+'P4 - OC '!E20</f>
        <v>0</v>
      </c>
      <c r="F20" s="36">
        <f t="shared" si="11"/>
        <v>0</v>
      </c>
      <c r="G20" s="61">
        <f>'Lider IMM'!G20+'P1 - IMM'!G20+'P2 - IMM'!G20+'P3 - OC'!G20+'P4 - OC '!G20</f>
        <v>0</v>
      </c>
      <c r="H20" s="61">
        <f>'Lider IMM'!H20+'P1 - IMM'!H20+'P2 - IMM'!H20+'P3 - OC'!H20+'P4 - OC '!H20</f>
        <v>0</v>
      </c>
      <c r="I20" s="36">
        <f t="shared" ref="I20:I26" si="15">G20+H20</f>
        <v>0</v>
      </c>
      <c r="J20" s="36"/>
      <c r="K20" s="61">
        <f>'Lider IMM'!K20+'P1 - IMM'!K20+'P2 - IMM'!K20+'P3 - OC'!K20+'P4 - OC '!K20</f>
        <v>0</v>
      </c>
      <c r="L20" s="61">
        <f>'Lider IMM'!L20+'P1 - IMM'!L20+'P2 - IMM'!L20+'P3 - OC'!L20+'P4 - OC '!L20</f>
        <v>0</v>
      </c>
      <c r="M20" s="61">
        <f>'Lider IMM'!M20+'P1 - IMM'!M20+'P2 - IMM'!M20+'P3 - OC'!M20+'P4 - OC '!M20</f>
        <v>0</v>
      </c>
      <c r="N20" s="61">
        <f>'Lider IMM'!N20+'P1 - IMM'!N20+'P2 - IMM'!N20+'P3 - OC'!N20+'P4 - OC '!N20</f>
        <v>0</v>
      </c>
      <c r="O20" s="61">
        <f>'Lider IMM'!O20+'P1 - IMM'!O20+'P2 - IMM'!O20+'P3 - OC'!O20+'P4 - OC '!O20</f>
        <v>0</v>
      </c>
      <c r="P20" s="117" t="str">
        <f t="shared" si="14"/>
        <v>ok</v>
      </c>
      <c r="Q20" s="62" t="s">
        <v>183</v>
      </c>
      <c r="R20" s="62" t="s">
        <v>195</v>
      </c>
    </row>
    <row r="21" spans="1:18" s="10" customFormat="1" ht="25.5" x14ac:dyDescent="0.2">
      <c r="A21" s="154" t="s">
        <v>251</v>
      </c>
      <c r="B21" s="63" t="s">
        <v>197</v>
      </c>
      <c r="C21" s="36">
        <f t="shared" si="9"/>
        <v>0</v>
      </c>
      <c r="D21" s="61">
        <f>'Lider IMM'!D21+'P1 - IMM'!D21+'P2 - IMM'!D21+'P3 - OC'!D21+'P4 - OC '!D21</f>
        <v>0</v>
      </c>
      <c r="E21" s="61">
        <f>'Lider IMM'!E21+'P1 - IMM'!E21+'P2 - IMM'!E21+'P3 - OC'!E21+'P4 - OC '!E21</f>
        <v>0</v>
      </c>
      <c r="F21" s="36">
        <f t="shared" si="11"/>
        <v>0</v>
      </c>
      <c r="G21" s="61">
        <f>'Lider IMM'!G21+'P1 - IMM'!G21+'P2 - IMM'!G21+'P3 - OC'!G21+'P4 - OC '!G21</f>
        <v>0</v>
      </c>
      <c r="H21" s="61">
        <f>'Lider IMM'!H21+'P1 - IMM'!H21+'P2 - IMM'!H21+'P3 - OC'!H21+'P4 - OC '!H21</f>
        <v>0</v>
      </c>
      <c r="I21" s="36">
        <f t="shared" si="15"/>
        <v>0</v>
      </c>
      <c r="J21" s="36"/>
      <c r="K21" s="61">
        <f>'Lider IMM'!K21+'P1 - IMM'!K21+'P2 - IMM'!K21+'P3 - OC'!K21+'P4 - OC '!K21</f>
        <v>0</v>
      </c>
      <c r="L21" s="61">
        <f>'Lider IMM'!L21+'P1 - IMM'!L21+'P2 - IMM'!L21+'P3 - OC'!L21+'P4 - OC '!L21</f>
        <v>0</v>
      </c>
      <c r="M21" s="61">
        <f>'Lider IMM'!M21+'P1 - IMM'!M21+'P2 - IMM'!M21+'P3 - OC'!M21+'P4 - OC '!M21</f>
        <v>0</v>
      </c>
      <c r="N21" s="61">
        <f>'Lider IMM'!N21+'P1 - IMM'!N21+'P2 - IMM'!N21+'P3 - OC'!N21+'P4 - OC '!N21</f>
        <v>0</v>
      </c>
      <c r="O21" s="61">
        <f>'Lider IMM'!O21+'P1 - IMM'!O21+'P2 - IMM'!O21+'P3 - OC'!O21+'P4 - OC '!O21</f>
        <v>0</v>
      </c>
      <c r="P21" s="117" t="str">
        <f t="shared" si="14"/>
        <v>ok</v>
      </c>
      <c r="Q21" s="62" t="s">
        <v>185</v>
      </c>
      <c r="R21" s="62" t="s">
        <v>186</v>
      </c>
    </row>
    <row r="22" spans="1:18" s="10" customFormat="1" ht="38.25" x14ac:dyDescent="0.2">
      <c r="A22" s="154" t="s">
        <v>252</v>
      </c>
      <c r="B22" s="63" t="s">
        <v>178</v>
      </c>
      <c r="C22" s="36">
        <f t="shared" si="9"/>
        <v>0</v>
      </c>
      <c r="D22" s="61">
        <f>'Lider IMM'!D22+'P1 - IMM'!D22+'P2 - IMM'!D22+'P3 - OC'!D22+'P4 - OC '!D22</f>
        <v>0</v>
      </c>
      <c r="E22" s="61">
        <f>'Lider IMM'!E22+'P1 - IMM'!E22+'P2 - IMM'!E22+'P3 - OC'!E22+'P4 - OC '!E22</f>
        <v>0</v>
      </c>
      <c r="F22" s="36">
        <f t="shared" si="11"/>
        <v>0</v>
      </c>
      <c r="G22" s="61">
        <f>'Lider IMM'!G22+'P1 - IMM'!G22+'P2 - IMM'!G22+'P3 - OC'!G22+'P4 - OC '!G22</f>
        <v>0</v>
      </c>
      <c r="H22" s="61">
        <f>'Lider IMM'!H22+'P1 - IMM'!H22+'P2 - IMM'!H22+'P3 - OC'!H22+'P4 - OC '!H22</f>
        <v>0</v>
      </c>
      <c r="I22" s="36">
        <f t="shared" si="15"/>
        <v>0</v>
      </c>
      <c r="J22" s="36"/>
      <c r="K22" s="61">
        <f>'Lider IMM'!K22+'P1 - IMM'!K22+'P2 - IMM'!K22+'P3 - OC'!K22+'P4 - OC '!K22</f>
        <v>0</v>
      </c>
      <c r="L22" s="61">
        <f>'Lider IMM'!L22+'P1 - IMM'!L22+'P2 - IMM'!L22+'P3 - OC'!L22+'P4 - OC '!L22</f>
        <v>0</v>
      </c>
      <c r="M22" s="61">
        <f>'Lider IMM'!M22+'P1 - IMM'!M22+'P2 - IMM'!M22+'P3 - OC'!M22+'P4 - OC '!M22</f>
        <v>0</v>
      </c>
      <c r="N22" s="61">
        <f>'Lider IMM'!N22+'P1 - IMM'!N22+'P2 - IMM'!N22+'P3 - OC'!N22+'P4 - OC '!N22</f>
        <v>0</v>
      </c>
      <c r="O22" s="61">
        <f>'Lider IMM'!O22+'P1 - IMM'!O22+'P2 - IMM'!O22+'P3 - OC'!O22+'P4 - OC '!O22</f>
        <v>0</v>
      </c>
      <c r="P22" s="117" t="str">
        <f t="shared" si="14"/>
        <v>ok</v>
      </c>
      <c r="Q22" s="62" t="s">
        <v>173</v>
      </c>
      <c r="R22" s="62" t="s">
        <v>191</v>
      </c>
    </row>
    <row r="23" spans="1:18" s="10" customFormat="1" ht="38.25" x14ac:dyDescent="0.2">
      <c r="A23" s="154" t="s">
        <v>253</v>
      </c>
      <c r="B23" s="63" t="s">
        <v>179</v>
      </c>
      <c r="C23" s="36">
        <f t="shared" si="9"/>
        <v>0</v>
      </c>
      <c r="D23" s="61">
        <f>'Lider IMM'!D23+'P1 - IMM'!D23+'P2 - IMM'!D23+'P3 - OC'!D23+'P4 - OC '!D23</f>
        <v>0</v>
      </c>
      <c r="E23" s="61">
        <f>'Lider IMM'!E23+'P1 - IMM'!E23+'P2 - IMM'!E23+'P3 - OC'!E23+'P4 - OC '!E23</f>
        <v>0</v>
      </c>
      <c r="F23" s="36">
        <f t="shared" si="11"/>
        <v>0</v>
      </c>
      <c r="G23" s="61">
        <f>'Lider IMM'!G23+'P1 - IMM'!G23+'P2 - IMM'!G23+'P3 - OC'!G23+'P4 - OC '!G23</f>
        <v>0</v>
      </c>
      <c r="H23" s="61">
        <f>'Lider IMM'!H23+'P1 - IMM'!H23+'P2 - IMM'!H23+'P3 - OC'!H23+'P4 - OC '!H23</f>
        <v>0</v>
      </c>
      <c r="I23" s="36">
        <f t="shared" si="15"/>
        <v>0</v>
      </c>
      <c r="J23" s="36"/>
      <c r="K23" s="61">
        <f>'Lider IMM'!K23+'P1 - IMM'!K23+'P2 - IMM'!K23+'P3 - OC'!K23+'P4 - OC '!K23</f>
        <v>0</v>
      </c>
      <c r="L23" s="61">
        <f>'Lider IMM'!L23+'P1 - IMM'!L23+'P2 - IMM'!L23+'P3 - OC'!L23+'P4 - OC '!L23</f>
        <v>0</v>
      </c>
      <c r="M23" s="61">
        <f>'Lider IMM'!M23+'P1 - IMM'!M23+'P2 - IMM'!M23+'P3 - OC'!M23+'P4 - OC '!M23</f>
        <v>0</v>
      </c>
      <c r="N23" s="61">
        <f>'Lider IMM'!N23+'P1 - IMM'!N23+'P2 - IMM'!N23+'P3 - OC'!N23+'P4 - OC '!N23</f>
        <v>0</v>
      </c>
      <c r="O23" s="61">
        <f>'Lider IMM'!O23+'P1 - IMM'!O23+'P2 - IMM'!O23+'P3 - OC'!O23+'P4 - OC '!O23</f>
        <v>0</v>
      </c>
      <c r="P23" s="117" t="str">
        <f t="shared" si="14"/>
        <v>ok</v>
      </c>
      <c r="Q23" s="62" t="s">
        <v>173</v>
      </c>
      <c r="R23" s="62" t="s">
        <v>190</v>
      </c>
    </row>
    <row r="24" spans="1:18" s="10" customFormat="1" ht="63.75" x14ac:dyDescent="0.2">
      <c r="A24" s="154" t="s">
        <v>254</v>
      </c>
      <c r="B24" s="63" t="s">
        <v>180</v>
      </c>
      <c r="C24" s="36">
        <f t="shared" si="9"/>
        <v>0</v>
      </c>
      <c r="D24" s="61">
        <f>'Lider IMM'!D24+'P1 - IMM'!D24+'P2 - IMM'!D24+'P3 - OC'!D24+'P4 - OC '!D24</f>
        <v>0</v>
      </c>
      <c r="E24" s="61">
        <f>'Lider IMM'!E24+'P1 - IMM'!E24+'P2 - IMM'!E24+'P3 - OC'!E24+'P4 - OC '!E24</f>
        <v>0</v>
      </c>
      <c r="F24" s="36">
        <f t="shared" si="11"/>
        <v>0</v>
      </c>
      <c r="G24" s="61">
        <f>'Lider IMM'!G24+'P1 - IMM'!G24+'P2 - IMM'!G24+'P3 - OC'!G24+'P4 - OC '!G24</f>
        <v>0</v>
      </c>
      <c r="H24" s="61">
        <f>'Lider IMM'!H24+'P1 - IMM'!H24+'P2 - IMM'!H24+'P3 - OC'!H24+'P4 - OC '!H24</f>
        <v>0</v>
      </c>
      <c r="I24" s="36">
        <f t="shared" si="15"/>
        <v>0</v>
      </c>
      <c r="J24" s="36"/>
      <c r="K24" s="61">
        <f>'Lider IMM'!K24+'P1 - IMM'!K24+'P2 - IMM'!K24+'P3 - OC'!K24+'P4 - OC '!K24</f>
        <v>0</v>
      </c>
      <c r="L24" s="61">
        <f>'Lider IMM'!L24+'P1 - IMM'!L24+'P2 - IMM'!L24+'P3 - OC'!L24+'P4 - OC '!L24</f>
        <v>0</v>
      </c>
      <c r="M24" s="61">
        <f>'Lider IMM'!M24+'P1 - IMM'!M24+'P2 - IMM'!M24+'P3 - OC'!M24+'P4 - OC '!M24</f>
        <v>0</v>
      </c>
      <c r="N24" s="61">
        <f>'Lider IMM'!N24+'P1 - IMM'!N24+'P2 - IMM'!N24+'P3 - OC'!N24+'P4 - OC '!N24</f>
        <v>0</v>
      </c>
      <c r="O24" s="61">
        <f>'Lider IMM'!O24+'P1 - IMM'!O24+'P2 - IMM'!O24+'P3 - OC'!O24+'P4 - OC '!O24</f>
        <v>0</v>
      </c>
      <c r="P24" s="117" t="str">
        <f t="shared" si="14"/>
        <v>ok</v>
      </c>
      <c r="Q24" s="62" t="s">
        <v>173</v>
      </c>
      <c r="R24" s="62" t="s">
        <v>194</v>
      </c>
    </row>
    <row r="25" spans="1:18" s="10" customFormat="1" ht="38.25" x14ac:dyDescent="0.2">
      <c r="A25" s="154" t="s">
        <v>255</v>
      </c>
      <c r="B25" s="63" t="s">
        <v>181</v>
      </c>
      <c r="C25" s="36">
        <f t="shared" si="9"/>
        <v>0</v>
      </c>
      <c r="D25" s="61">
        <f>'Lider IMM'!D25+'P1 - IMM'!D25+'P2 - IMM'!D25+'P3 - OC'!D25+'P4 - OC '!D25</f>
        <v>0</v>
      </c>
      <c r="E25" s="61">
        <f>'Lider IMM'!E25+'P1 - IMM'!E25+'P2 - IMM'!E25+'P3 - OC'!E25+'P4 - OC '!E25</f>
        <v>0</v>
      </c>
      <c r="F25" s="36">
        <f t="shared" si="11"/>
        <v>0</v>
      </c>
      <c r="G25" s="61">
        <f>'Lider IMM'!G25+'P1 - IMM'!G25+'P2 - IMM'!G25+'P3 - OC'!G25+'P4 - OC '!G25</f>
        <v>0</v>
      </c>
      <c r="H25" s="61">
        <f>'Lider IMM'!H25+'P1 - IMM'!H25+'P2 - IMM'!H25+'P3 - OC'!H25+'P4 - OC '!H25</f>
        <v>0</v>
      </c>
      <c r="I25" s="36">
        <f t="shared" si="15"/>
        <v>0</v>
      </c>
      <c r="J25" s="36"/>
      <c r="K25" s="61">
        <f>'Lider IMM'!K25+'P1 - IMM'!K25+'P2 - IMM'!K25+'P3 - OC'!K25+'P4 - OC '!K25</f>
        <v>0</v>
      </c>
      <c r="L25" s="61">
        <f>'Lider IMM'!L25+'P1 - IMM'!L25+'P2 - IMM'!L25+'P3 - OC'!L25+'P4 - OC '!L25</f>
        <v>0</v>
      </c>
      <c r="M25" s="61">
        <f>'Lider IMM'!M25+'P1 - IMM'!M25+'P2 - IMM'!M25+'P3 - OC'!M25+'P4 - OC '!M25</f>
        <v>0</v>
      </c>
      <c r="N25" s="61">
        <f>'Lider IMM'!N25+'P1 - IMM'!N25+'P2 - IMM'!N25+'P3 - OC'!N25+'P4 - OC '!N25</f>
        <v>0</v>
      </c>
      <c r="O25" s="61">
        <f>'Lider IMM'!O25+'P1 - IMM'!O25+'P2 - IMM'!O25+'P3 - OC'!O25+'P4 - OC '!O25</f>
        <v>0</v>
      </c>
      <c r="P25" s="117" t="str">
        <f t="shared" si="14"/>
        <v>ok</v>
      </c>
      <c r="Q25" s="62" t="s">
        <v>174</v>
      </c>
      <c r="R25" s="62" t="s">
        <v>192</v>
      </c>
    </row>
    <row r="26" spans="1:18" s="10" customFormat="1" ht="38.25" x14ac:dyDescent="0.2">
      <c r="A26" s="154" t="s">
        <v>256</v>
      </c>
      <c r="B26" s="63" t="s">
        <v>182</v>
      </c>
      <c r="C26" s="36">
        <f t="shared" si="9"/>
        <v>0</v>
      </c>
      <c r="D26" s="61">
        <f>'Lider IMM'!D26+'P1 - IMM'!D26+'P2 - IMM'!D26+'P3 - OC'!D26+'P4 - OC '!D26</f>
        <v>0</v>
      </c>
      <c r="E26" s="61">
        <f>'Lider IMM'!E26+'P1 - IMM'!E26+'P2 - IMM'!E26+'P3 - OC'!E26+'P4 - OC '!E26</f>
        <v>0</v>
      </c>
      <c r="F26" s="36">
        <f t="shared" si="11"/>
        <v>0</v>
      </c>
      <c r="G26" s="61">
        <f>'Lider IMM'!G26+'P1 - IMM'!G26+'P2 - IMM'!G26+'P3 - OC'!G26+'P4 - OC '!G26</f>
        <v>0</v>
      </c>
      <c r="H26" s="61">
        <f>'Lider IMM'!H26+'P1 - IMM'!H26+'P2 - IMM'!H26+'P3 - OC'!H26+'P4 - OC '!H26</f>
        <v>0</v>
      </c>
      <c r="I26" s="36">
        <f t="shared" si="15"/>
        <v>0</v>
      </c>
      <c r="J26" s="36"/>
      <c r="K26" s="61">
        <f>'Lider IMM'!K26+'P1 - IMM'!K26+'P2 - IMM'!K26+'P3 - OC'!K26+'P4 - OC '!K26</f>
        <v>0</v>
      </c>
      <c r="L26" s="61">
        <f>'Lider IMM'!L26+'P1 - IMM'!L26+'P2 - IMM'!L26+'P3 - OC'!L26+'P4 - OC '!L26</f>
        <v>0</v>
      </c>
      <c r="M26" s="61">
        <f>'Lider IMM'!M26+'P1 - IMM'!M26+'P2 - IMM'!M26+'P3 - OC'!M26+'P4 - OC '!M26</f>
        <v>0</v>
      </c>
      <c r="N26" s="61">
        <f>'Lider IMM'!N26+'P1 - IMM'!N26+'P2 - IMM'!N26+'P3 - OC'!N26+'P4 - OC '!N26</f>
        <v>0</v>
      </c>
      <c r="O26" s="61">
        <f>'Lider IMM'!O26+'P1 - IMM'!O26+'P2 - IMM'!O26+'P3 - OC'!O26+'P4 - OC '!O26</f>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f>'Lider IMM'!D30+'P1 - IMM'!D30+'P2 - IMM'!D30+'P3 - OC'!D30+'P4 - OC '!D30</f>
        <v>0</v>
      </c>
      <c r="E30" s="61">
        <f>'Lider IMM'!E30+'P1 - IMM'!E30+'P2 - IMM'!E30+'P3 - OC'!E30+'P4 - OC '!E30</f>
        <v>0</v>
      </c>
      <c r="F30" s="36">
        <f t="shared" si="11"/>
        <v>0</v>
      </c>
      <c r="G30" s="61">
        <f>'Lider IMM'!G30+'P1 - IMM'!G30+'P2 - IMM'!G30+'P3 - OC'!G30+'P4 - OC '!G30</f>
        <v>0</v>
      </c>
      <c r="H30" s="61">
        <f>'Lider IMM'!H30+'P1 - IMM'!H30+'P2 - IMM'!H30+'P3 - OC'!H30+'P4 - OC '!H30</f>
        <v>0</v>
      </c>
      <c r="I30" s="36">
        <f t="shared" ref="I30:I31" si="18">G30+H30</f>
        <v>0</v>
      </c>
      <c r="J30" s="36"/>
      <c r="K30" s="61">
        <f>'Lider IMM'!K30+'P1 - IMM'!K30+'P2 - IMM'!K30+'P3 - OC'!K30+'P4 - OC '!K30</f>
        <v>0</v>
      </c>
      <c r="L30" s="61">
        <f>'Lider IMM'!L30+'P1 - IMM'!L30+'P2 - IMM'!L30+'P3 - OC'!L30+'P4 - OC '!L30</f>
        <v>0</v>
      </c>
      <c r="M30" s="61">
        <f>'Lider IMM'!M30+'P1 - IMM'!M30+'P2 - IMM'!M30+'P3 - OC'!M30+'P4 - OC '!M30</f>
        <v>0</v>
      </c>
      <c r="N30" s="61">
        <f>'Lider IMM'!N30+'P1 - IMM'!N30+'P2 - IMM'!N30+'P3 - OC'!N30+'P4 - OC '!N30</f>
        <v>0</v>
      </c>
      <c r="O30" s="61">
        <f>'Lider IMM'!O30+'P1 - IMM'!O30+'P2 - IMM'!O30+'P3 - OC'!O30+'P4 - OC '!O30</f>
        <v>0</v>
      </c>
      <c r="P30" s="117" t="str">
        <f t="shared" si="14"/>
        <v>ok</v>
      </c>
      <c r="Q30" s="62" t="s">
        <v>183</v>
      </c>
      <c r="R30" s="62" t="s">
        <v>203</v>
      </c>
    </row>
    <row r="31" spans="1:18" s="10" customFormat="1" ht="25.5" x14ac:dyDescent="0.2">
      <c r="A31" s="154" t="s">
        <v>134</v>
      </c>
      <c r="B31" s="63" t="s">
        <v>199</v>
      </c>
      <c r="C31" s="36">
        <f t="shared" si="9"/>
        <v>0</v>
      </c>
      <c r="D31" s="61">
        <f>'Lider IMM'!D31+'P1 - IMM'!D31+'P2 - IMM'!D31+'P3 - OC'!D31+'P4 - OC '!D31</f>
        <v>0</v>
      </c>
      <c r="E31" s="61">
        <f>'Lider IMM'!E31+'P1 - IMM'!E31+'P2 - IMM'!E31+'P3 - OC'!E31+'P4 - OC '!E31</f>
        <v>0</v>
      </c>
      <c r="F31" s="36">
        <f t="shared" si="11"/>
        <v>0</v>
      </c>
      <c r="G31" s="61">
        <f>'Lider IMM'!G31+'P1 - IMM'!G31+'P2 - IMM'!G31+'P3 - OC'!G31+'P4 - OC '!G31</f>
        <v>0</v>
      </c>
      <c r="H31" s="61">
        <f>'Lider IMM'!H31+'P1 - IMM'!H31+'P2 - IMM'!H31+'P3 - OC'!H31+'P4 - OC '!H31</f>
        <v>0</v>
      </c>
      <c r="I31" s="36">
        <f t="shared" si="18"/>
        <v>0</v>
      </c>
      <c r="J31" s="36"/>
      <c r="K31" s="61">
        <f>'Lider IMM'!K31+'P1 - IMM'!K31+'P2 - IMM'!K31+'P3 - OC'!K31+'P4 - OC '!K31</f>
        <v>0</v>
      </c>
      <c r="L31" s="61">
        <f>'Lider IMM'!L31+'P1 - IMM'!L31+'P2 - IMM'!L31+'P3 - OC'!L31+'P4 - OC '!L31</f>
        <v>0</v>
      </c>
      <c r="M31" s="61">
        <f>'Lider IMM'!M31+'P1 - IMM'!M31+'P2 - IMM'!M31+'P3 - OC'!M31+'P4 - OC '!M31</f>
        <v>0</v>
      </c>
      <c r="N31" s="61">
        <f>'Lider IMM'!N31+'P1 - IMM'!N31+'P2 - IMM'!N31+'P3 - OC'!N31+'P4 - OC '!N31</f>
        <v>0</v>
      </c>
      <c r="O31" s="61">
        <f>'Lider IMM'!O31+'P1 - IMM'!O31+'P2 - IMM'!O31+'P3 - OC'!O31+'P4 - OC '!O31</f>
        <v>0</v>
      </c>
      <c r="P31" s="117" t="str">
        <f t="shared" si="14"/>
        <v>ok</v>
      </c>
      <c r="Q31" s="62" t="s">
        <v>170</v>
      </c>
      <c r="R31" s="62" t="s">
        <v>199</v>
      </c>
    </row>
    <row r="32" spans="1:18" s="10" customFormat="1" ht="38.25" x14ac:dyDescent="0.2">
      <c r="A32" s="154" t="s">
        <v>259</v>
      </c>
      <c r="B32" s="63" t="s">
        <v>200</v>
      </c>
      <c r="C32" s="36">
        <f t="shared" si="9"/>
        <v>0</v>
      </c>
      <c r="D32" s="61">
        <f>'Lider IMM'!D32+'P1 - IMM'!D32+'P2 - IMM'!D32+'P3 - OC'!D32+'P4 - OC '!D32</f>
        <v>0</v>
      </c>
      <c r="E32" s="61">
        <f>'Lider IMM'!E32+'P1 - IMM'!E32+'P2 - IMM'!E32+'P3 - OC'!E32+'P4 - OC '!E32</f>
        <v>0</v>
      </c>
      <c r="F32" s="36">
        <f t="shared" si="11"/>
        <v>0</v>
      </c>
      <c r="G32" s="61">
        <f>'Lider IMM'!G32+'P1 - IMM'!G32+'P2 - IMM'!G32+'P3 - OC'!G32+'P4 - OC '!G32</f>
        <v>0</v>
      </c>
      <c r="H32" s="61">
        <f>'Lider IMM'!H32+'P1 - IMM'!H32+'P2 - IMM'!H32+'P3 - OC'!H32+'P4 - OC '!H32</f>
        <v>0</v>
      </c>
      <c r="I32" s="36">
        <f>G32+H32</f>
        <v>0</v>
      </c>
      <c r="J32" s="36"/>
      <c r="K32" s="61">
        <f>'Lider IMM'!K32+'P1 - IMM'!K32+'P2 - IMM'!K32+'P3 - OC'!K32+'P4 - OC '!K32</f>
        <v>0</v>
      </c>
      <c r="L32" s="61">
        <f>'Lider IMM'!L32+'P1 - IMM'!L32+'P2 - IMM'!L32+'P3 - OC'!L32+'P4 - OC '!L32</f>
        <v>0</v>
      </c>
      <c r="M32" s="61">
        <f>'Lider IMM'!M32+'P1 - IMM'!M32+'P2 - IMM'!M32+'P3 - OC'!M32+'P4 - OC '!M32</f>
        <v>0</v>
      </c>
      <c r="N32" s="61">
        <f>'Lider IMM'!N32+'P1 - IMM'!N32+'P2 - IMM'!N32+'P3 - OC'!N32+'P4 - OC '!N32</f>
        <v>0</v>
      </c>
      <c r="O32" s="61">
        <f>'Lider IMM'!O32+'P1 - IMM'!O32+'P2 - IMM'!O32+'P3 - OC'!O32+'P4 - OC '!O32</f>
        <v>0</v>
      </c>
      <c r="P32" s="117" t="str">
        <f t="shared" si="14"/>
        <v>ok</v>
      </c>
      <c r="Q32" s="62" t="s">
        <v>170</v>
      </c>
      <c r="R32" s="62" t="s">
        <v>204</v>
      </c>
    </row>
    <row r="33" spans="1:18" s="10" customFormat="1" x14ac:dyDescent="0.2">
      <c r="A33" s="154" t="s">
        <v>260</v>
      </c>
      <c r="B33" s="63" t="s">
        <v>201</v>
      </c>
      <c r="C33" s="36">
        <f t="shared" si="9"/>
        <v>0</v>
      </c>
      <c r="D33" s="61">
        <f>'Lider IMM'!D33+'P1 - IMM'!D33+'P2 - IMM'!D33+'P3 - OC'!D33+'P4 - OC '!D33</f>
        <v>0</v>
      </c>
      <c r="E33" s="61">
        <f>'Lider IMM'!E33+'P1 - IMM'!E33+'P2 - IMM'!E33+'P3 - OC'!E33+'P4 - OC '!E33</f>
        <v>0</v>
      </c>
      <c r="F33" s="36">
        <f t="shared" si="11"/>
        <v>0</v>
      </c>
      <c r="G33" s="61">
        <f>'Lider IMM'!G33+'P1 - IMM'!G33+'P2 - IMM'!G33+'P3 - OC'!G33+'P4 - OC '!G33</f>
        <v>0</v>
      </c>
      <c r="H33" s="61">
        <f>'Lider IMM'!H33+'P1 - IMM'!H33+'P2 - IMM'!H33+'P3 - OC'!H33+'P4 - OC '!H33</f>
        <v>0</v>
      </c>
      <c r="I33" s="36">
        <f>G33+H33</f>
        <v>0</v>
      </c>
      <c r="J33" s="36"/>
      <c r="K33" s="61">
        <f>'Lider IMM'!K33+'P1 - IMM'!K33+'P2 - IMM'!K33+'P3 - OC'!K33+'P4 - OC '!K33</f>
        <v>0</v>
      </c>
      <c r="L33" s="61">
        <f>'Lider IMM'!L33+'P1 - IMM'!L33+'P2 - IMM'!L33+'P3 - OC'!L33+'P4 - OC '!L33</f>
        <v>0</v>
      </c>
      <c r="M33" s="61">
        <f>'Lider IMM'!M33+'P1 - IMM'!M33+'P2 - IMM'!M33+'P3 - OC'!M33+'P4 - OC '!M33</f>
        <v>0</v>
      </c>
      <c r="N33" s="61">
        <f>'Lider IMM'!N33+'P1 - IMM'!N33+'P2 - IMM'!N33+'P3 - OC'!N33+'P4 - OC '!N33</f>
        <v>0</v>
      </c>
      <c r="O33" s="61">
        <f>'Lider IMM'!O33+'P1 - IMM'!O33+'P2 - IMM'!O33+'P3 - OC'!O33+'P4 - OC '!O33</f>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48" x14ac:dyDescent="0.2">
      <c r="A37" s="154" t="s">
        <v>135</v>
      </c>
      <c r="B37" s="63" t="s">
        <v>278</v>
      </c>
      <c r="C37" s="36">
        <f t="shared" si="20"/>
        <v>0</v>
      </c>
      <c r="D37" s="61">
        <f>'Lider IMM'!D37+'P1 - IMM'!D37+'P2 - IMM'!D37+'P3 - OC'!D37+'P4 - OC '!D37</f>
        <v>0</v>
      </c>
      <c r="E37" s="61">
        <f>'Lider IMM'!E37+'P1 - IMM'!E37+'P2 - IMM'!E37+'P3 - OC'!E37+'P4 - OC '!E37</f>
        <v>0</v>
      </c>
      <c r="F37" s="36">
        <f t="shared" si="21"/>
        <v>0</v>
      </c>
      <c r="G37" s="61">
        <f>'Lider IMM'!G37+'P1 - IMM'!G37+'P2 - IMM'!G37+'P3 - OC'!G37+'P4 - OC '!G37</f>
        <v>0</v>
      </c>
      <c r="H37" s="61">
        <f>'Lider IMM'!H37+'P1 - IMM'!H37+'P2 - IMM'!H37+'P3 - OC'!H37+'P4 - OC '!H37</f>
        <v>0</v>
      </c>
      <c r="I37" s="36">
        <f>G37+H37</f>
        <v>0</v>
      </c>
      <c r="J37" s="36"/>
      <c r="K37" s="61">
        <f>'Lider IMM'!K37+'P1 - IMM'!K37+'P2 - IMM'!K37+'P3 - OC'!K37+'P4 - OC '!K37</f>
        <v>0</v>
      </c>
      <c r="L37" s="61">
        <f>'Lider IMM'!L37+'P1 - IMM'!L37+'P2 - IMM'!L37+'P3 - OC'!L37+'P4 - OC '!L37</f>
        <v>0</v>
      </c>
      <c r="M37" s="61">
        <f>'Lider IMM'!M37+'P1 - IMM'!M37+'P2 - IMM'!M37+'P3 - OC'!M37+'P4 - OC '!M37</f>
        <v>0</v>
      </c>
      <c r="N37" s="61">
        <f>'Lider IMM'!N37+'P1 - IMM'!N37+'P2 - IMM'!N37+'P3 - OC'!N37+'P4 - OC '!N37</f>
        <v>0</v>
      </c>
      <c r="O37" s="61">
        <f>'Lider IMM'!O37+'P1 - IMM'!O37+'P2 - IMM'!O37+'P3 - OC'!O37+'P4 - OC '!O37</f>
        <v>0</v>
      </c>
      <c r="P37" s="117" t="str">
        <f t="shared" si="23"/>
        <v>ok</v>
      </c>
      <c r="Q37" s="62" t="s">
        <v>183</v>
      </c>
      <c r="R37" s="63" t="s">
        <v>278</v>
      </c>
    </row>
    <row r="38" spans="1:18" s="10" customFormat="1" ht="25.5" x14ac:dyDescent="0.2">
      <c r="A38" s="154" t="s">
        <v>136</v>
      </c>
      <c r="B38" s="63" t="s">
        <v>279</v>
      </c>
      <c r="C38" s="36">
        <f t="shared" si="20"/>
        <v>0</v>
      </c>
      <c r="D38" s="61">
        <f>'Lider IMM'!D38+'P1 - IMM'!D38+'P2 - IMM'!D38+'P3 - OC'!D38+'P4 - OC '!D38</f>
        <v>0</v>
      </c>
      <c r="E38" s="61">
        <f>'Lider IMM'!E38+'P1 - IMM'!E38+'P2 - IMM'!E38+'P3 - OC'!E38+'P4 - OC '!E38</f>
        <v>0</v>
      </c>
      <c r="F38" s="36">
        <f>D38+E38</f>
        <v>0</v>
      </c>
      <c r="G38" s="61">
        <f>'Lider IMM'!G38+'P1 - IMM'!G38+'P2 - IMM'!G38+'P3 - OC'!G38+'P4 - OC '!G38</f>
        <v>0</v>
      </c>
      <c r="H38" s="61">
        <f>'Lider IMM'!H38+'P1 - IMM'!H38+'P2 - IMM'!H38+'P3 - OC'!H38+'P4 - OC '!H38</f>
        <v>0</v>
      </c>
      <c r="I38" s="36">
        <f>G38+H38</f>
        <v>0</v>
      </c>
      <c r="J38" s="36"/>
      <c r="K38" s="61">
        <f>'Lider IMM'!K38+'P1 - IMM'!K38+'P2 - IMM'!K38+'P3 - OC'!K38+'P4 - OC '!K38</f>
        <v>0</v>
      </c>
      <c r="L38" s="61">
        <f>'Lider IMM'!L38+'P1 - IMM'!L38+'P2 - IMM'!L38+'P3 - OC'!L38+'P4 - OC '!L38</f>
        <v>0</v>
      </c>
      <c r="M38" s="61">
        <f>'Lider IMM'!M38+'P1 - IMM'!M38+'P2 - IMM'!M38+'P3 - OC'!M38+'P4 - OC '!M38</f>
        <v>0</v>
      </c>
      <c r="N38" s="61">
        <f>'Lider IMM'!N38+'P1 - IMM'!N38+'P2 - IMM'!N38+'P3 - OC'!N38+'P4 - OC '!N38</f>
        <v>0</v>
      </c>
      <c r="O38" s="61">
        <f>'Lider IMM'!O38+'P1 - IMM'!O38+'P2 - IMM'!O38+'P3 - OC'!O38+'P4 - OC '!O38</f>
        <v>0</v>
      </c>
      <c r="P38" s="117" t="str">
        <f t="shared" si="23"/>
        <v>ok</v>
      </c>
      <c r="Q38" s="62" t="s">
        <v>170</v>
      </c>
      <c r="R38" s="62" t="s">
        <v>279</v>
      </c>
    </row>
    <row r="39" spans="1:18" s="11" customFormat="1" ht="38.25" x14ac:dyDescent="0.2">
      <c r="A39" s="154" t="s">
        <v>155</v>
      </c>
      <c r="B39" s="63" t="s">
        <v>277</v>
      </c>
      <c r="C39" s="36">
        <f t="shared" si="20"/>
        <v>0</v>
      </c>
      <c r="D39" s="61">
        <f>'Lider IMM'!D39+'P1 - IMM'!D39+'P2 - IMM'!D39+'P3 - OC'!D39+'P4 - OC '!D39</f>
        <v>0</v>
      </c>
      <c r="E39" s="61">
        <f>'Lider IMM'!E39+'P1 - IMM'!E39+'P2 - IMM'!E39+'P3 - OC'!E39+'P4 - OC '!E39</f>
        <v>0</v>
      </c>
      <c r="F39" s="36">
        <f t="shared" ref="F39" si="24">D39+E39</f>
        <v>0</v>
      </c>
      <c r="G39" s="61">
        <f>'Lider IMM'!G39+'P1 - IMM'!G39+'P2 - IMM'!G39+'P3 - OC'!G39+'P4 - OC '!G39</f>
        <v>0</v>
      </c>
      <c r="H39" s="61">
        <f>'Lider IMM'!H39+'P1 - IMM'!H39+'P2 - IMM'!H39+'P3 - OC'!H39+'P4 - OC '!H39</f>
        <v>0</v>
      </c>
      <c r="I39" s="36">
        <f t="shared" ref="I39" si="25">G39+H39</f>
        <v>0</v>
      </c>
      <c r="J39" s="36"/>
      <c r="K39" s="61">
        <f>'Lider IMM'!K39+'P1 - IMM'!K39+'P2 - IMM'!K39+'P3 - OC'!K39+'P4 - OC '!K39</f>
        <v>0</v>
      </c>
      <c r="L39" s="61">
        <f>'Lider IMM'!L39+'P1 - IMM'!L39+'P2 - IMM'!L39+'P3 - OC'!L39+'P4 - OC '!L39</f>
        <v>0</v>
      </c>
      <c r="M39" s="61">
        <f>'Lider IMM'!M39+'P1 - IMM'!M39+'P2 - IMM'!M39+'P3 - OC'!M39+'P4 - OC '!M39</f>
        <v>0</v>
      </c>
      <c r="N39" s="61">
        <f>'Lider IMM'!N39+'P1 - IMM'!N39+'P2 - IMM'!N39+'P3 - OC'!N39+'P4 - OC '!N39</f>
        <v>0</v>
      </c>
      <c r="O39" s="61">
        <f>'Lider IMM'!O39+'P1 - IMM'!O39+'P2 - IMM'!O39+'P3 - OC'!O39+'P4 - OC '!O39</f>
        <v>0</v>
      </c>
      <c r="P39" s="117" t="str">
        <f t="shared" si="23"/>
        <v>ok</v>
      </c>
      <c r="Q39" s="62" t="s">
        <v>173</v>
      </c>
      <c r="R39" s="62" t="s">
        <v>277</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 t="shared" ref="M42:O42" si="28">SUM(M43:M50)</f>
        <v>0</v>
      </c>
      <c r="N42" s="36">
        <f t="shared" si="28"/>
        <v>0</v>
      </c>
      <c r="O42" s="36">
        <f t="shared" si="28"/>
        <v>0</v>
      </c>
      <c r="P42" s="117" t="str">
        <f t="shared" ref="P42:P50" si="29">IF(C42=SUM(K42:O42),"ok","Eroare")</f>
        <v>ok</v>
      </c>
      <c r="Q42" s="62"/>
      <c r="R42" s="62"/>
    </row>
    <row r="43" spans="1:18" s="10" customFormat="1" ht="38.25" x14ac:dyDescent="0.2">
      <c r="A43" s="155" t="s">
        <v>264</v>
      </c>
      <c r="B43" s="63" t="s">
        <v>261</v>
      </c>
      <c r="C43" s="36">
        <f t="shared" si="27"/>
        <v>0</v>
      </c>
      <c r="D43" s="61">
        <f>'Lider IMM'!D43+'P1 - IMM'!D43+'P2 - IMM'!D43+'P3 - OC'!D43+'P4 - OC '!D43</f>
        <v>0</v>
      </c>
      <c r="E43" s="61">
        <f>'Lider IMM'!E43+'P1 - IMM'!E43+'P2 - IMM'!E43+'P3 - OC'!E43+'P4 - OC '!E43</f>
        <v>0</v>
      </c>
      <c r="F43" s="36">
        <f t="shared" ref="F43:F44" si="30">D43+E43</f>
        <v>0</v>
      </c>
      <c r="G43" s="61">
        <f>'Lider IMM'!G43+'P1 - IMM'!G43+'P2 - IMM'!G43+'P3 - OC'!G43+'P4 - OC '!G43</f>
        <v>0</v>
      </c>
      <c r="H43" s="61">
        <f>'Lider IMM'!H43+'P1 - IMM'!H43+'P2 - IMM'!H43+'P3 - OC'!H43+'P4 - OC '!H43</f>
        <v>0</v>
      </c>
      <c r="I43" s="36">
        <f>G43+H43</f>
        <v>0</v>
      </c>
      <c r="J43" s="36"/>
      <c r="K43" s="61">
        <f>'Lider IMM'!K43+'P1 - IMM'!K43+'P2 - IMM'!K43+'P3 - OC'!K43+'P4 - OC '!K43</f>
        <v>0</v>
      </c>
      <c r="L43" s="61">
        <f>'Lider IMM'!L43+'P1 - IMM'!L43+'P2 - IMM'!L43+'P3 - OC'!L43+'P4 - OC '!L43</f>
        <v>0</v>
      </c>
      <c r="M43" s="61">
        <f>'Lider IMM'!M43+'P1 - IMM'!M43+'P2 - IMM'!M43+'P3 - OC'!M43+'P4 - OC '!M43</f>
        <v>0</v>
      </c>
      <c r="N43" s="61">
        <f>'Lider IMM'!N43+'P1 - IMM'!N43+'P2 - IMM'!N43+'P3 - OC'!N43+'P4 - OC '!N43</f>
        <v>0</v>
      </c>
      <c r="O43" s="61">
        <f>'Lider IMM'!O43+'P1 - IMM'!O43+'P2 - IMM'!O43+'P3 - OC'!O43+'P4 - OC '!O43</f>
        <v>0</v>
      </c>
      <c r="P43" s="117" t="str">
        <f t="shared" si="29"/>
        <v>ok</v>
      </c>
      <c r="Q43" s="62" t="s">
        <v>173</v>
      </c>
      <c r="R43" s="62" t="s">
        <v>239</v>
      </c>
    </row>
    <row r="44" spans="1:18" s="10" customFormat="1" ht="38.25" x14ac:dyDescent="0.2">
      <c r="A44" s="155" t="s">
        <v>265</v>
      </c>
      <c r="B44" s="63" t="s">
        <v>280</v>
      </c>
      <c r="C44" s="36">
        <f t="shared" si="27"/>
        <v>0</v>
      </c>
      <c r="D44" s="61">
        <f>'Lider IMM'!D50+'P1 - IMM'!D45+'P2 - IMM'!D45+'P3 - OC'!D45+'P4 - OC '!D45</f>
        <v>0</v>
      </c>
      <c r="E44" s="61">
        <f>'Lider IMM'!E50+'P1 - IMM'!E45+'P2 - IMM'!E45+'P3 - OC'!E45+'P4 - OC '!E45</f>
        <v>0</v>
      </c>
      <c r="F44" s="36">
        <f t="shared" si="30"/>
        <v>0</v>
      </c>
      <c r="G44" s="61">
        <f>'Lider IMM'!G44+'P1 - IMM'!G44+'P2 - IMM'!G44+'P3 - OC'!G44+'P4 - OC '!G44</f>
        <v>0</v>
      </c>
      <c r="H44" s="61">
        <f>'Lider IMM'!H44+'P1 - IMM'!H44+'P2 - IMM'!H44+'P3 - OC'!H44+'P4 - OC '!H44</f>
        <v>0</v>
      </c>
      <c r="I44" s="36">
        <f>G44+H44</f>
        <v>0</v>
      </c>
      <c r="J44" s="36"/>
      <c r="K44" s="61">
        <f>'Lider IMM'!K44+'P1 - IMM'!K44+'P2 - IMM'!K44+'P3 - OC'!K44+'P4 - OC '!K44</f>
        <v>0</v>
      </c>
      <c r="L44" s="61">
        <f>'Lider IMM'!L44+'P1 - IMM'!L44+'P2 - IMM'!L44+'P3 - OC'!L44+'P4 - OC '!L44</f>
        <v>0</v>
      </c>
      <c r="M44" s="61">
        <f>'Lider IMM'!M44+'P1 - IMM'!M44+'P2 - IMM'!M44+'P3 - OC'!M44+'P4 - OC '!M44</f>
        <v>0</v>
      </c>
      <c r="N44" s="61">
        <f>'Lider IMM'!N44+'P1 - IMM'!N44+'P2 - IMM'!N44+'P3 - OC'!N44+'P4 - OC '!N44</f>
        <v>0</v>
      </c>
      <c r="O44" s="61">
        <f>'Lider IMM'!O44+'P1 - IMM'!O44+'P2 - IMM'!O44+'P3 - OC'!O44+'P4 - OC '!O44</f>
        <v>0</v>
      </c>
      <c r="P44" s="117" t="str">
        <f t="shared" si="29"/>
        <v>ok</v>
      </c>
      <c r="Q44" s="62" t="s">
        <v>173</v>
      </c>
      <c r="R44" s="62" t="s">
        <v>276</v>
      </c>
    </row>
    <row r="45" spans="1:18" s="10" customFormat="1" ht="25.5" x14ac:dyDescent="0.2">
      <c r="A45" s="155" t="s">
        <v>275</v>
      </c>
      <c r="B45" s="63" t="s">
        <v>281</v>
      </c>
      <c r="C45" s="36">
        <f t="shared" ref="C45:C49" si="31">F45+I45</f>
        <v>0</v>
      </c>
      <c r="D45" s="61">
        <f>'Lider IMM'!D51+'P1 - IMM'!D46+'P2 - IMM'!D46+'P3 - OC'!D46+'P4 - OC '!D46</f>
        <v>0</v>
      </c>
      <c r="E45" s="61">
        <f>'Lider IMM'!E51+'P1 - IMM'!E46+'P2 - IMM'!E46+'P3 - OC'!E46+'P4 - OC '!E46</f>
        <v>0</v>
      </c>
      <c r="F45" s="36">
        <f t="shared" ref="F45:F49" si="32">D45+E45</f>
        <v>0</v>
      </c>
      <c r="G45" s="61">
        <f>'Lider IMM'!G45+'P1 - IMM'!G45+'P2 - IMM'!G45+'P3 - OC'!G45+'P4 - OC '!G45</f>
        <v>0</v>
      </c>
      <c r="H45" s="61">
        <f>'Lider IMM'!H45+'P1 - IMM'!H45+'P2 - IMM'!H45+'P3 - OC'!H45+'P4 - OC '!H45</f>
        <v>0</v>
      </c>
      <c r="I45" s="36">
        <f t="shared" ref="I45:I49" si="33">G45+H45</f>
        <v>0</v>
      </c>
      <c r="J45" s="36"/>
      <c r="K45" s="61">
        <f>'Lider IMM'!K45+'P1 - IMM'!K45+'P2 - IMM'!K45+'P3 - OC'!K45+'P4 - OC '!K45</f>
        <v>0</v>
      </c>
      <c r="L45" s="61">
        <f>'Lider IMM'!L45+'P1 - IMM'!L45+'P2 - IMM'!L45+'P3 - OC'!L45+'P4 - OC '!L45</f>
        <v>0</v>
      </c>
      <c r="M45" s="61">
        <f>'Lider IMM'!M45+'P1 - IMM'!M45+'P2 - IMM'!M45+'P3 - OC'!M45+'P4 - OC '!M45</f>
        <v>0</v>
      </c>
      <c r="N45" s="61">
        <f>'Lider IMM'!N45+'P1 - IMM'!N45+'P2 - IMM'!N45+'P3 - OC'!N45+'P4 - OC '!N45</f>
        <v>0</v>
      </c>
      <c r="O45" s="61">
        <f>'Lider IMM'!O45+'P1 - IMM'!O45+'P2 - IMM'!O45+'P3 - OC'!O45+'P4 - OC '!O45</f>
        <v>0</v>
      </c>
      <c r="P45" s="117" t="str">
        <f t="shared" ref="P45:P49" si="34">IF(C45=SUM(K45:O45),"ok","Eroare")</f>
        <v>ok</v>
      </c>
      <c r="Q45" s="62" t="s">
        <v>291</v>
      </c>
      <c r="R45" s="62" t="s">
        <v>281</v>
      </c>
    </row>
    <row r="46" spans="1:18" s="10" customFormat="1" ht="25.5" x14ac:dyDescent="0.2">
      <c r="A46" s="155" t="s">
        <v>286</v>
      </c>
      <c r="B46" s="63" t="s">
        <v>282</v>
      </c>
      <c r="C46" s="36">
        <f t="shared" si="31"/>
        <v>0</v>
      </c>
      <c r="D46" s="61">
        <f>'Lider IMM'!D64+'P1 - IMM'!D47+'P2 - IMM'!D47+'P3 - OC'!D47+'P4 - OC '!D47</f>
        <v>0</v>
      </c>
      <c r="E46" s="61">
        <f>'Lider IMM'!E64+'P1 - IMM'!E47+'P2 - IMM'!E47+'P3 - OC'!E47+'P4 - OC '!E47</f>
        <v>0</v>
      </c>
      <c r="F46" s="36">
        <f t="shared" si="32"/>
        <v>0</v>
      </c>
      <c r="G46" s="61">
        <f>'Lider IMM'!G46+'P1 - IMM'!G46+'P2 - IMM'!G46+'P3 - OC'!G46+'P4 - OC '!G46</f>
        <v>0</v>
      </c>
      <c r="H46" s="61">
        <f>'Lider IMM'!H46+'P1 - IMM'!H46+'P2 - IMM'!H46+'P3 - OC'!H46+'P4 - OC '!H46</f>
        <v>0</v>
      </c>
      <c r="I46" s="36">
        <f t="shared" si="33"/>
        <v>0</v>
      </c>
      <c r="J46" s="36"/>
      <c r="K46" s="61">
        <f>'Lider IMM'!K46+'P1 - IMM'!K46+'P2 - IMM'!K46+'P3 - OC'!K46+'P4 - OC '!K46</f>
        <v>0</v>
      </c>
      <c r="L46" s="61">
        <f>'Lider IMM'!L46+'P1 - IMM'!L46+'P2 - IMM'!L46+'P3 - OC'!L46+'P4 - OC '!L46</f>
        <v>0</v>
      </c>
      <c r="M46" s="61">
        <f>'Lider IMM'!M46+'P1 - IMM'!M46+'P2 - IMM'!M46+'P3 - OC'!M46+'P4 - OC '!M46</f>
        <v>0</v>
      </c>
      <c r="N46" s="61">
        <f>'Lider IMM'!N46+'P1 - IMM'!N46+'P2 - IMM'!N46+'P3 - OC'!N46+'P4 - OC '!N46</f>
        <v>0</v>
      </c>
      <c r="O46" s="61">
        <f>'Lider IMM'!O46+'P1 - IMM'!O46+'P2 - IMM'!O46+'P3 - OC'!O46+'P4 - OC '!O46</f>
        <v>0</v>
      </c>
      <c r="P46" s="117" t="str">
        <f t="shared" si="34"/>
        <v>ok</v>
      </c>
      <c r="Q46" s="62" t="s">
        <v>291</v>
      </c>
      <c r="R46" s="62" t="s">
        <v>282</v>
      </c>
    </row>
    <row r="47" spans="1:18" s="10" customFormat="1" x14ac:dyDescent="0.2">
      <c r="A47" s="155" t="s">
        <v>287</v>
      </c>
      <c r="B47" s="63" t="s">
        <v>283</v>
      </c>
      <c r="C47" s="36">
        <f t="shared" si="31"/>
        <v>0</v>
      </c>
      <c r="D47" s="61">
        <f>'Lider IMM'!D65+'P1 - IMM'!D48+'P2 - IMM'!D48+'P3 - OC'!D48+'P4 - OC '!D48</f>
        <v>0</v>
      </c>
      <c r="E47" s="61">
        <f>'Lider IMM'!E65+'P1 - IMM'!E48+'P2 - IMM'!E48+'P3 - OC'!E48+'P4 - OC '!E48</f>
        <v>0</v>
      </c>
      <c r="F47" s="36">
        <f t="shared" si="32"/>
        <v>0</v>
      </c>
      <c r="G47" s="61">
        <f>'Lider IMM'!G47+'P1 - IMM'!G47+'P2 - IMM'!G47+'P3 - OC'!G47+'P4 - OC '!G47</f>
        <v>0</v>
      </c>
      <c r="H47" s="61">
        <f>'Lider IMM'!H47+'P1 - IMM'!H47+'P2 - IMM'!H47+'P3 - OC'!H47+'P4 - OC '!H47</f>
        <v>0</v>
      </c>
      <c r="I47" s="36">
        <f t="shared" si="33"/>
        <v>0</v>
      </c>
      <c r="J47" s="36"/>
      <c r="K47" s="61">
        <f>'Lider IMM'!K47+'P1 - IMM'!K47+'P2 - IMM'!K47+'P3 - OC'!K47+'P4 - OC '!K47</f>
        <v>0</v>
      </c>
      <c r="L47" s="61">
        <f>'Lider IMM'!L47+'P1 - IMM'!L47+'P2 - IMM'!L47+'P3 - OC'!L47+'P4 - OC '!L47</f>
        <v>0</v>
      </c>
      <c r="M47" s="61">
        <f>'Lider IMM'!M47+'P1 - IMM'!M47+'P2 - IMM'!M47+'P3 - OC'!M47+'P4 - OC '!M47</f>
        <v>0</v>
      </c>
      <c r="N47" s="61">
        <f>'Lider IMM'!N47+'P1 - IMM'!N47+'P2 - IMM'!N47+'P3 - OC'!N47+'P4 - OC '!N47</f>
        <v>0</v>
      </c>
      <c r="O47" s="61">
        <f>'Lider IMM'!O47+'P1 - IMM'!O47+'P2 - IMM'!O47+'P3 - OC'!O47+'P4 - OC '!O47</f>
        <v>0</v>
      </c>
      <c r="P47" s="117" t="str">
        <f t="shared" si="34"/>
        <v>ok</v>
      </c>
      <c r="Q47" s="62" t="s">
        <v>291</v>
      </c>
      <c r="R47" s="62" t="s">
        <v>283</v>
      </c>
    </row>
    <row r="48" spans="1:18" s="10" customFormat="1" x14ac:dyDescent="0.2">
      <c r="A48" s="155" t="s">
        <v>288</v>
      </c>
      <c r="B48" s="63" t="s">
        <v>284</v>
      </c>
      <c r="C48" s="36">
        <f t="shared" si="31"/>
        <v>0</v>
      </c>
      <c r="D48" s="61">
        <f>'Lider IMM'!D66+'P1 - IMM'!D49+'P2 - IMM'!D49+'P3 - OC'!D49+'P4 - OC '!D49</f>
        <v>0</v>
      </c>
      <c r="E48" s="61">
        <f>'Lider IMM'!E66+'P1 - IMM'!E49+'P2 - IMM'!E49+'P3 - OC'!E49+'P4 - OC '!E49</f>
        <v>0</v>
      </c>
      <c r="F48" s="36">
        <f t="shared" si="32"/>
        <v>0</v>
      </c>
      <c r="G48" s="61">
        <f>'Lider IMM'!G48+'P1 - IMM'!G48+'P2 - IMM'!G48+'P3 - OC'!G48+'P4 - OC '!G48</f>
        <v>0</v>
      </c>
      <c r="H48" s="61">
        <f>'Lider IMM'!H48+'P1 - IMM'!H48+'P2 - IMM'!H48+'P3 - OC'!H48+'P4 - OC '!H48</f>
        <v>0</v>
      </c>
      <c r="I48" s="36">
        <f t="shared" si="33"/>
        <v>0</v>
      </c>
      <c r="J48" s="36"/>
      <c r="K48" s="61">
        <f>'Lider IMM'!K48+'P1 - IMM'!K48+'P2 - IMM'!K48+'P3 - OC'!K48+'P4 - OC '!K48</f>
        <v>0</v>
      </c>
      <c r="L48" s="61">
        <f>'Lider IMM'!L48+'P1 - IMM'!L48+'P2 - IMM'!L48+'P3 - OC'!L48+'P4 - OC '!L48</f>
        <v>0</v>
      </c>
      <c r="M48" s="61">
        <f>'Lider IMM'!M48+'P1 - IMM'!M48+'P2 - IMM'!M48+'P3 - OC'!M48+'P4 - OC '!M48</f>
        <v>0</v>
      </c>
      <c r="N48" s="61">
        <f>'Lider IMM'!N48+'P1 - IMM'!N48+'P2 - IMM'!N48+'P3 - OC'!N48+'P4 - OC '!N48</f>
        <v>0</v>
      </c>
      <c r="O48" s="61">
        <f>'Lider IMM'!O48+'P1 - IMM'!O48+'P2 - IMM'!O48+'P3 - OC'!O48+'P4 - OC '!O48</f>
        <v>0</v>
      </c>
      <c r="P48" s="117" t="str">
        <f t="shared" si="34"/>
        <v>ok</v>
      </c>
      <c r="Q48" s="62" t="s">
        <v>291</v>
      </c>
      <c r="R48" s="62" t="s">
        <v>284</v>
      </c>
    </row>
    <row r="49" spans="1:18" s="10" customFormat="1" x14ac:dyDescent="0.2">
      <c r="A49" s="155" t="s">
        <v>289</v>
      </c>
      <c r="B49" s="63" t="s">
        <v>285</v>
      </c>
      <c r="C49" s="36">
        <f t="shared" si="31"/>
        <v>0</v>
      </c>
      <c r="D49" s="61">
        <f>'Lider IMM'!D67+'P1 - IMM'!D50+'P2 - IMM'!D50+'P3 - OC'!D50+'P4 - OC '!D50</f>
        <v>0</v>
      </c>
      <c r="E49" s="61">
        <f>'Lider IMM'!E67+'P1 - IMM'!E50+'P2 - IMM'!E50+'P3 - OC'!E50+'P4 - OC '!E50</f>
        <v>0</v>
      </c>
      <c r="F49" s="36">
        <f t="shared" si="32"/>
        <v>0</v>
      </c>
      <c r="G49" s="61">
        <f>'Lider IMM'!G49+'P1 - IMM'!G49+'P2 - IMM'!G49+'P3 - OC'!G49+'P4 - OC '!G49</f>
        <v>0</v>
      </c>
      <c r="H49" s="61">
        <f>'Lider IMM'!H49+'P1 - IMM'!H49+'P2 - IMM'!H49+'P3 - OC'!H49+'P4 - OC '!H49</f>
        <v>0</v>
      </c>
      <c r="I49" s="36">
        <f t="shared" si="33"/>
        <v>0</v>
      </c>
      <c r="J49" s="36"/>
      <c r="K49" s="61">
        <f>'Lider IMM'!K49+'P1 - IMM'!K49+'P2 - IMM'!K49+'P3 - OC'!K49+'P4 - OC '!K49</f>
        <v>0</v>
      </c>
      <c r="L49" s="61">
        <f>'Lider IMM'!L49+'P1 - IMM'!L49+'P2 - IMM'!L49+'P3 - OC'!L49+'P4 - OC '!L49</f>
        <v>0</v>
      </c>
      <c r="M49" s="61">
        <f>'Lider IMM'!M49+'P1 - IMM'!M49+'P2 - IMM'!M49+'P3 - OC'!M49+'P4 - OC '!M49</f>
        <v>0</v>
      </c>
      <c r="N49" s="61">
        <f>'Lider IMM'!N49+'P1 - IMM'!N49+'P2 - IMM'!N49+'P3 - OC'!N49+'P4 - OC '!N49</f>
        <v>0</v>
      </c>
      <c r="O49" s="61">
        <f>'Lider IMM'!O49+'P1 - IMM'!O49+'P2 - IMM'!O49+'P3 - OC'!O49+'P4 - OC '!O49</f>
        <v>0</v>
      </c>
      <c r="P49" s="117" t="str">
        <f t="shared" si="34"/>
        <v>ok</v>
      </c>
      <c r="Q49" s="62" t="s">
        <v>291</v>
      </c>
      <c r="R49" s="62" t="s">
        <v>285</v>
      </c>
    </row>
    <row r="50" spans="1:18" s="10" customFormat="1" ht="38.25" x14ac:dyDescent="0.2">
      <c r="A50" s="155" t="s">
        <v>290</v>
      </c>
      <c r="B50" s="63" t="s">
        <v>262</v>
      </c>
      <c r="C50" s="36">
        <f t="shared" si="27"/>
        <v>0</v>
      </c>
      <c r="D50" s="61">
        <f>'Lider IMM'!D50+'P1 - IMM'!D45+'P2 - IMM'!D45+'P3 - OC'!D45+'P4 - OC '!D45</f>
        <v>0</v>
      </c>
      <c r="E50" s="61">
        <f>'Lider IMM'!E50+'P1 - IMM'!E45+'P2 - IMM'!E45+'P3 - OC'!E45+'P4 - OC '!E45</f>
        <v>0</v>
      </c>
      <c r="F50" s="36">
        <f>D50+E50</f>
        <v>0</v>
      </c>
      <c r="G50" s="61">
        <f>'Lider IMM'!G50+'P1 - IMM'!G50+'P2 - IMM'!G50+'P3 - OC'!G50+'P4 - OC '!G50</f>
        <v>0</v>
      </c>
      <c r="H50" s="61">
        <f>'Lider IMM'!H50+'P1 - IMM'!H50+'P2 - IMM'!H50+'P3 - OC'!H50+'P4 - OC '!H50</f>
        <v>0</v>
      </c>
      <c r="I50" s="36">
        <f>G50+H50</f>
        <v>0</v>
      </c>
      <c r="J50" s="36"/>
      <c r="K50" s="61">
        <f>'Lider IMM'!K50+'P1 - IMM'!K50+'P2 - IMM'!K50+'P3 - OC'!K50+'P4 - OC '!K50</f>
        <v>0</v>
      </c>
      <c r="L50" s="61">
        <f>'Lider IMM'!L50+'P1 - IMM'!L50+'P2 - IMM'!L50+'P3 - OC'!L50+'P4 - OC '!L50</f>
        <v>0</v>
      </c>
      <c r="M50" s="61">
        <f>'Lider IMM'!M50+'P1 - IMM'!M50+'P2 - IMM'!M50+'P3 - OC'!M50+'P4 - OC '!M50</f>
        <v>0</v>
      </c>
      <c r="N50" s="61">
        <f>'Lider IMM'!N50+'P1 - IMM'!N50+'P2 - IMM'!N50+'P3 - OC'!N50+'P4 - OC '!N50</f>
        <v>0</v>
      </c>
      <c r="O50" s="61">
        <f>'Lider IMM'!O50+'P1 - IMM'!O50+'P2 - IMM'!O50+'P3 - OC'!O50+'P4 - OC '!O50</f>
        <v>0</v>
      </c>
      <c r="P50" s="117" t="str">
        <f t="shared" si="29"/>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L42</f>
        <v>0</v>
      </c>
      <c r="M51" s="36">
        <f>M42</f>
        <v>0</v>
      </c>
      <c r="N51" s="36">
        <f>N42</f>
        <v>0</v>
      </c>
      <c r="O51" s="36">
        <f>O42</f>
        <v>0</v>
      </c>
      <c r="P51" s="117" t="str">
        <f t="shared" si="0"/>
        <v>ok</v>
      </c>
      <c r="Q51" s="27"/>
    </row>
    <row r="52" spans="1:18" s="11" customFormat="1" ht="15.75" thickBot="1" x14ac:dyDescent="0.25">
      <c r="A52" s="156">
        <v>6</v>
      </c>
      <c r="B52" s="197" t="s">
        <v>302</v>
      </c>
      <c r="C52" s="197"/>
      <c r="D52" s="197"/>
      <c r="E52" s="197"/>
      <c r="F52" s="197"/>
      <c r="G52" s="197"/>
      <c r="H52" s="197"/>
      <c r="I52" s="197"/>
      <c r="J52" s="197"/>
      <c r="K52" s="197"/>
      <c r="L52" s="197"/>
      <c r="M52" s="197"/>
      <c r="N52" s="197"/>
      <c r="O52" s="197"/>
      <c r="P52" s="117"/>
      <c r="Q52" s="27"/>
    </row>
    <row r="53" spans="1:18" s="11" customFormat="1" ht="15.75" thickTop="1" x14ac:dyDescent="0.2">
      <c r="A53" s="153" t="s">
        <v>299</v>
      </c>
      <c r="B53" s="35" t="s">
        <v>292</v>
      </c>
      <c r="C53" s="36">
        <f t="shared" ref="C53:C55" si="35">F53+I53</f>
        <v>0</v>
      </c>
      <c r="D53" s="61">
        <f>'Lider IMM'!D53+'P1 - IMM'!D53+'P2 - IMM'!D53+'P3 - OC'!D53+'P4 - OC '!D53</f>
        <v>0</v>
      </c>
      <c r="E53" s="61">
        <f>'Lider IMM'!E53+'P1 - IMM'!E53+'P2 - IMM'!E53+'P3 - OC'!E53+'P4 - OC '!E53</f>
        <v>0</v>
      </c>
      <c r="F53" s="36">
        <f>D53+E53</f>
        <v>0</v>
      </c>
      <c r="G53" s="61">
        <f>'Lider IMM'!G53+'P1 - IMM'!G53+'P2 - IMM'!G53+'P3 - OC'!G53+'P4 - OC '!G53</f>
        <v>0</v>
      </c>
      <c r="H53" s="61">
        <f>'Lider IMM'!H53+'P1 - IMM'!H53+'P2 - IMM'!H53+'P3 - OC'!H53+'P4 - OC '!H53</f>
        <v>0</v>
      </c>
      <c r="I53" s="36">
        <f>G53+H53</f>
        <v>0</v>
      </c>
      <c r="J53" s="36"/>
      <c r="K53" s="61">
        <f>'Lider IMM'!K53+'P1 - IMM'!K53+'P2 - IMM'!K53+'P3 - OC'!K53+'P4 - OC '!K53</f>
        <v>0</v>
      </c>
      <c r="L53" s="61">
        <f>'Lider IMM'!L53+'P1 - IMM'!L53+'P2 - IMM'!L53+'P3 - OC'!L53+'P4 - OC '!L53</f>
        <v>0</v>
      </c>
      <c r="M53" s="61">
        <f>'Lider IMM'!M53+'P1 - IMM'!M53+'P2 - IMM'!M53+'P3 - OC'!M53+'P4 - OC '!M53</f>
        <v>0</v>
      </c>
      <c r="N53" s="61">
        <f>'Lider IMM'!N53+'P1 - IMM'!N53+'P2 - IMM'!N53+'P3 - OC'!N53+'P4 - OC '!N53</f>
        <v>0</v>
      </c>
      <c r="O53" s="61">
        <f>'Lider IMM'!O53+'P1 - IMM'!O53+'P2 - IMM'!O53+'P3 - OC'!O53+'P4 - OC '!O53</f>
        <v>0</v>
      </c>
      <c r="P53" s="117" t="str">
        <f t="shared" si="0"/>
        <v>ok</v>
      </c>
      <c r="Q53" s="176" t="s">
        <v>170</v>
      </c>
      <c r="R53" s="176" t="s">
        <v>267</v>
      </c>
    </row>
    <row r="54" spans="1:18" s="11" customFormat="1" x14ac:dyDescent="0.2">
      <c r="A54" s="153" t="s">
        <v>300</v>
      </c>
      <c r="B54" s="35" t="s">
        <v>293</v>
      </c>
      <c r="C54" s="36"/>
      <c r="D54" s="61">
        <f>'Lider IMM'!D54+'P1 - IMM'!D54+'P2 - IMM'!D54+'P3 - OC'!D54+'P4 - OC '!D54</f>
        <v>0</v>
      </c>
      <c r="E54" s="61">
        <f>'Lider IMM'!E54+'P1 - IMM'!E54+'P2 - IMM'!E54+'P3 - OC'!E54+'P4 - OC '!E54</f>
        <v>0</v>
      </c>
      <c r="F54" s="36">
        <f>D54+E54</f>
        <v>0</v>
      </c>
      <c r="G54" s="61">
        <f>'Lider IMM'!G54+'P1 - IMM'!G54+'P2 - IMM'!G54+'P3 - OC'!G54+'P4 - OC '!G54</f>
        <v>0</v>
      </c>
      <c r="H54" s="61">
        <f>'Lider IMM'!H54+'P1 - IMM'!H54+'P2 - IMM'!H54+'P3 - OC'!H54+'P4 - OC '!H54</f>
        <v>0</v>
      </c>
      <c r="I54" s="36">
        <f>G54+H54</f>
        <v>0</v>
      </c>
      <c r="J54" s="36"/>
      <c r="K54" s="61">
        <f>'Lider IMM'!K54+'P1 - IMM'!K54+'P2 - IMM'!K54+'P3 - OC'!K54+'P4 - OC '!K54</f>
        <v>0</v>
      </c>
      <c r="L54" s="61">
        <f>'Lider IMM'!L54+'P1 - IMM'!L54+'P2 - IMM'!L54+'P3 - OC'!L54+'P4 - OC '!L54</f>
        <v>0</v>
      </c>
      <c r="M54" s="61">
        <f>'Lider IMM'!M54+'P1 - IMM'!M54+'P2 - IMM'!M54+'P3 - OC'!M54+'P4 - OC '!M54</f>
        <v>0</v>
      </c>
      <c r="N54" s="61">
        <f>'Lider IMM'!N54+'P1 - IMM'!N54+'P2 - IMM'!N54+'P3 - OC'!N54+'P4 - OC '!N54</f>
        <v>0</v>
      </c>
      <c r="O54" s="61">
        <f>'Lider IMM'!O54+'P1 - IMM'!O54+'P2 - IMM'!O54+'P3 - OC'!O54+'P4 - OC '!O54</f>
        <v>0</v>
      </c>
      <c r="P54" s="117" t="str">
        <f t="shared" si="0"/>
        <v>ok</v>
      </c>
      <c r="Q54" s="176" t="s">
        <v>268</v>
      </c>
      <c r="R54" s="176" t="s">
        <v>266</v>
      </c>
    </row>
    <row r="55" spans="1:18" s="11" customFormat="1" x14ac:dyDescent="0.2">
      <c r="A55" s="153"/>
      <c r="B55" s="35" t="s">
        <v>301</v>
      </c>
      <c r="C55" s="36">
        <f t="shared" si="35"/>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309</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303</v>
      </c>
      <c r="B57" s="35" t="s">
        <v>294</v>
      </c>
      <c r="C57" s="36">
        <f t="shared" ref="C57:C63" si="36">F57+I57</f>
        <v>0</v>
      </c>
      <c r="D57" s="61">
        <f>'Lider IMM'!D57+'P1 - IMM'!D57+'P2 - IMM'!D57+'P3 - OC'!D57+'P4 - OC '!D57</f>
        <v>0</v>
      </c>
      <c r="E57" s="61">
        <f>'Lider IMM'!E57+'P1 - IMM'!E57+'P2 - IMM'!E57+'P3 - OC'!E57+'P4 - OC '!E57</f>
        <v>0</v>
      </c>
      <c r="F57" s="36">
        <f>D57+E57</f>
        <v>0</v>
      </c>
      <c r="G57" s="61">
        <f>'Lider IMM'!G57+'P1 - IMM'!G57+'P2 - IMM'!G57+'P3 - OC'!G57+'P4 - OC '!G57</f>
        <v>0</v>
      </c>
      <c r="H57" s="61">
        <f>'Lider IMM'!H57+'P1 - IMM'!H57+'P2 - IMM'!H57+'P3 - OC'!H57+'P4 - OC '!H57</f>
        <v>0</v>
      </c>
      <c r="I57" s="36">
        <f t="shared" ref="I57:I62" si="37">G57+H57</f>
        <v>0</v>
      </c>
      <c r="J57" s="36"/>
      <c r="K57" s="61">
        <f>'Lider IMM'!K57+'P1 - IMM'!K57+'P2 - IMM'!K57+'P3 - OC'!K57+'P4 - OC '!K57</f>
        <v>0</v>
      </c>
      <c r="L57" s="61">
        <f>'Lider IMM'!L57+'P1 - IMM'!L57+'P2 - IMM'!L57+'P3 - OC'!L57+'P4 - OC '!L57</f>
        <v>0</v>
      </c>
      <c r="M57" s="61">
        <f>'Lider IMM'!M57+'P1 - IMM'!M57+'P2 - IMM'!M57+'P3 - OC'!M57+'P4 - OC '!M57</f>
        <v>0</v>
      </c>
      <c r="N57" s="61">
        <f>'Lider IMM'!N57+'P1 - IMM'!N57+'P2 - IMM'!N57+'P3 - OC'!N57+'P4 - OC '!N57</f>
        <v>0</v>
      </c>
      <c r="O57" s="61">
        <f>'Lider IMM'!O57+'P1 - IMM'!O57+'P2 - IMM'!O57+'P3 - OC'!O57+'P4 - OC '!O57</f>
        <v>0</v>
      </c>
      <c r="P57" s="117" t="str">
        <f t="shared" si="0"/>
        <v>ok</v>
      </c>
      <c r="Q57" s="176" t="s">
        <v>183</v>
      </c>
      <c r="R57" s="176" t="s">
        <v>311</v>
      </c>
    </row>
    <row r="58" spans="1:18" s="11" customFormat="1" ht="25.5" x14ac:dyDescent="0.2">
      <c r="A58" s="155" t="s">
        <v>304</v>
      </c>
      <c r="B58" s="35" t="s">
        <v>295</v>
      </c>
      <c r="C58" s="36">
        <f t="shared" si="36"/>
        <v>0</v>
      </c>
      <c r="D58" s="61">
        <f>'Lider IMM'!D58+'P1 - IMM'!D58+'P2 - IMM'!D58+'P3 - OC'!D58+'P4 - OC '!D58</f>
        <v>0</v>
      </c>
      <c r="E58" s="61">
        <f>'Lider IMM'!E58+'P1 - IMM'!E58+'P2 - IMM'!E58+'P3 - OC'!E58+'P4 - OC '!E58</f>
        <v>0</v>
      </c>
      <c r="F58" s="36">
        <f t="shared" ref="F58:F62" si="38">D58+E58</f>
        <v>0</v>
      </c>
      <c r="G58" s="61">
        <f>'Lider IMM'!G58+'P1 - IMM'!G58+'P2 - IMM'!G58+'P3 - OC'!G58+'P4 - OC '!G58</f>
        <v>0</v>
      </c>
      <c r="H58" s="61">
        <f>'Lider IMM'!H58+'P1 - IMM'!H58+'P2 - IMM'!H58+'P3 - OC'!H58+'P4 - OC '!H58</f>
        <v>0</v>
      </c>
      <c r="I58" s="36">
        <f t="shared" si="37"/>
        <v>0</v>
      </c>
      <c r="J58" s="36"/>
      <c r="K58" s="61">
        <f>'Lider IMM'!K58+'P1 - IMM'!K58+'P2 - IMM'!K58+'P3 - OC'!K58+'P4 - OC '!K58</f>
        <v>0</v>
      </c>
      <c r="L58" s="61">
        <f>'Lider IMM'!L58+'P1 - IMM'!L58+'P2 - IMM'!L58+'P3 - OC'!L58+'P4 - OC '!L58</f>
        <v>0</v>
      </c>
      <c r="M58" s="61">
        <f>'Lider IMM'!M58+'P1 - IMM'!M58+'P2 - IMM'!M58+'P3 - OC'!M58+'P4 - OC '!M58</f>
        <v>0</v>
      </c>
      <c r="N58" s="61">
        <f>'Lider IMM'!N58+'P1 - IMM'!N58+'P2 - IMM'!N58+'P3 - OC'!N58+'P4 - OC '!N58</f>
        <v>0</v>
      </c>
      <c r="O58" s="61">
        <f>'Lider IMM'!O58+'P1 - IMM'!O58+'P2 - IMM'!O58+'P3 - OC'!O58+'P4 - OC '!O58</f>
        <v>0</v>
      </c>
      <c r="P58" s="117" t="str">
        <f t="shared" si="0"/>
        <v>ok</v>
      </c>
      <c r="Q58" s="176" t="s">
        <v>185</v>
      </c>
      <c r="R58" s="176" t="s">
        <v>186</v>
      </c>
    </row>
    <row r="59" spans="1:18" s="11" customFormat="1" ht="38.25" x14ac:dyDescent="0.2">
      <c r="A59" s="155" t="s">
        <v>305</v>
      </c>
      <c r="B59" s="35" t="s">
        <v>277</v>
      </c>
      <c r="C59" s="36">
        <f t="shared" si="36"/>
        <v>0</v>
      </c>
      <c r="D59" s="61">
        <f>'Lider IMM'!D59+'P1 - IMM'!D59+'P2 - IMM'!D59+'P3 - OC'!D59+'P4 - OC '!D59</f>
        <v>0</v>
      </c>
      <c r="E59" s="61">
        <f>'Lider IMM'!E59+'P1 - IMM'!E59+'P2 - IMM'!E59+'P3 - OC'!E59+'P4 - OC '!E59</f>
        <v>0</v>
      </c>
      <c r="F59" s="36">
        <f t="shared" si="38"/>
        <v>0</v>
      </c>
      <c r="G59" s="61">
        <f>'Lider IMM'!G59+'P1 - IMM'!G59+'P2 - IMM'!G59+'P3 - OC'!G59+'P4 - OC '!G59</f>
        <v>0</v>
      </c>
      <c r="H59" s="61">
        <f>'Lider IMM'!H59+'P1 - IMM'!H59+'P2 - IMM'!H59+'P3 - OC'!H59+'P4 - OC '!H59</f>
        <v>0</v>
      </c>
      <c r="I59" s="36">
        <f t="shared" si="37"/>
        <v>0</v>
      </c>
      <c r="J59" s="36"/>
      <c r="K59" s="61">
        <f>'Lider IMM'!K59+'P1 - IMM'!K59+'P2 - IMM'!K59+'P3 - OC'!K59+'P4 - OC '!K59</f>
        <v>0</v>
      </c>
      <c r="L59" s="61">
        <f>'Lider IMM'!L59+'P1 - IMM'!L59+'P2 - IMM'!L59+'P3 - OC'!L59+'P4 - OC '!L59</f>
        <v>0</v>
      </c>
      <c r="M59" s="61">
        <f>'Lider IMM'!M59+'P1 - IMM'!M59+'P2 - IMM'!M59+'P3 - OC'!M59+'P4 - OC '!M59</f>
        <v>0</v>
      </c>
      <c r="N59" s="61">
        <f>'Lider IMM'!N59+'P1 - IMM'!N59+'P2 - IMM'!N59+'P3 - OC'!N59+'P4 - OC '!N59</f>
        <v>0</v>
      </c>
      <c r="O59" s="61">
        <f>'Lider IMM'!O59+'P1 - IMM'!O59+'P2 - IMM'!O59+'P3 - OC'!O59+'P4 - OC '!O59</f>
        <v>0</v>
      </c>
      <c r="P59" s="117" t="str">
        <f t="shared" si="0"/>
        <v>ok</v>
      </c>
      <c r="Q59" s="176" t="s">
        <v>173</v>
      </c>
      <c r="R59" s="176" t="s">
        <v>277</v>
      </c>
    </row>
    <row r="60" spans="1:18" s="11" customFormat="1" ht="60" x14ac:dyDescent="0.2">
      <c r="A60" s="155" t="s">
        <v>306</v>
      </c>
      <c r="B60" s="63" t="s">
        <v>296</v>
      </c>
      <c r="C60" s="36">
        <f t="shared" si="36"/>
        <v>0</v>
      </c>
      <c r="D60" s="61">
        <f>'Lider IMM'!D60+'P1 - IMM'!D60+'P2 - IMM'!D60+'P3 - OC'!D60+'P4 - OC '!D60</f>
        <v>0</v>
      </c>
      <c r="E60" s="61">
        <f>'Lider IMM'!E60+'P1 - IMM'!E60+'P2 - IMM'!E60+'P3 - OC'!E60+'P4 - OC '!E60</f>
        <v>0</v>
      </c>
      <c r="F60" s="36">
        <f t="shared" si="38"/>
        <v>0</v>
      </c>
      <c r="G60" s="61">
        <f>'Lider IMM'!G60+'P1 - IMM'!G60+'P2 - IMM'!G60+'P3 - OC'!G60+'P4 - OC '!G60</f>
        <v>0</v>
      </c>
      <c r="H60" s="61">
        <f>'Lider IMM'!H60+'P1 - IMM'!H60+'P2 - IMM'!H60+'P3 - OC'!H60+'P4 - OC '!H60</f>
        <v>0</v>
      </c>
      <c r="I60" s="36">
        <f t="shared" si="37"/>
        <v>0</v>
      </c>
      <c r="J60" s="36"/>
      <c r="K60" s="61">
        <f>'Lider IMM'!K60+'P1 - IMM'!K60+'P2 - IMM'!K60+'P3 - OC'!K60+'P4 - OC '!K60</f>
        <v>0</v>
      </c>
      <c r="L60" s="61">
        <f>'Lider IMM'!L60+'P1 - IMM'!L60+'P2 - IMM'!L60+'P3 - OC'!L60+'P4 - OC '!L60</f>
        <v>0</v>
      </c>
      <c r="M60" s="61">
        <f>'Lider IMM'!M60+'P1 - IMM'!M60+'P2 - IMM'!M60+'P3 - OC'!M60+'P4 - OC '!M60</f>
        <v>0</v>
      </c>
      <c r="N60" s="61">
        <f>'Lider IMM'!N60+'P1 - IMM'!N60+'P2 - IMM'!N60+'P3 - OC'!N60+'P4 - OC '!N60</f>
        <v>0</v>
      </c>
      <c r="O60" s="61">
        <f>'Lider IMM'!O60+'P1 - IMM'!O60+'P2 - IMM'!O60+'P3 - OC'!O60+'P4 - OC '!O60</f>
        <v>0</v>
      </c>
      <c r="P60" s="117" t="str">
        <f t="shared" si="0"/>
        <v>ok</v>
      </c>
      <c r="Q60" s="176" t="s">
        <v>312</v>
      </c>
      <c r="R60" s="63" t="s">
        <v>296</v>
      </c>
    </row>
    <row r="61" spans="1:18" s="11" customFormat="1" x14ac:dyDescent="0.2">
      <c r="A61" s="155" t="s">
        <v>307</v>
      </c>
      <c r="B61" s="63" t="s">
        <v>297</v>
      </c>
      <c r="C61" s="36">
        <f t="shared" si="36"/>
        <v>0</v>
      </c>
      <c r="D61" s="61">
        <f>'Lider IMM'!D61+'P1 - IMM'!D61+'P2 - IMM'!D61+'P3 - OC'!D61+'P4 - OC '!D61</f>
        <v>0</v>
      </c>
      <c r="E61" s="61">
        <f>'Lider IMM'!E61+'P1 - IMM'!E61+'P2 - IMM'!E61+'P3 - OC'!E61+'P4 - OC '!E61</f>
        <v>0</v>
      </c>
      <c r="F61" s="36">
        <f t="shared" si="38"/>
        <v>0</v>
      </c>
      <c r="G61" s="61">
        <f>'Lider IMM'!G61+'P1 - IMM'!G61+'P2 - IMM'!G61+'P3 - OC'!G61+'P4 - OC '!G61</f>
        <v>0</v>
      </c>
      <c r="H61" s="61">
        <f>'Lider IMM'!H61+'P1 - IMM'!H61+'P2 - IMM'!H61+'P3 - OC'!H61+'P4 - OC '!H61</f>
        <v>0</v>
      </c>
      <c r="I61" s="36">
        <f t="shared" si="37"/>
        <v>0</v>
      </c>
      <c r="J61" s="36"/>
      <c r="K61" s="61">
        <f>'Lider IMM'!K61+'P1 - IMM'!K61+'P2 - IMM'!K61+'P3 - OC'!K61+'P4 - OC '!K61</f>
        <v>0</v>
      </c>
      <c r="L61" s="61">
        <f>'Lider IMM'!L61+'P1 - IMM'!L61+'P2 - IMM'!L61+'P3 - OC'!L61+'P4 - OC '!L61</f>
        <v>0</v>
      </c>
      <c r="M61" s="61">
        <f>'Lider IMM'!M61+'P1 - IMM'!M61+'P2 - IMM'!M61+'P3 - OC'!M61+'P4 - OC '!M61</f>
        <v>0</v>
      </c>
      <c r="N61" s="61">
        <f>'Lider IMM'!N61+'P1 - IMM'!N61+'P2 - IMM'!N61+'P3 - OC'!N61+'P4 - OC '!N61</f>
        <v>0</v>
      </c>
      <c r="O61" s="61">
        <f>'Lider IMM'!O61+'P1 - IMM'!O61+'P2 - IMM'!O61+'P3 - OC'!O61+'P4 - OC '!O61</f>
        <v>0</v>
      </c>
      <c r="P61" s="117" t="str">
        <f t="shared" si="0"/>
        <v>ok</v>
      </c>
      <c r="Q61" s="176" t="s">
        <v>170</v>
      </c>
      <c r="R61" s="176" t="s">
        <v>313</v>
      </c>
    </row>
    <row r="62" spans="1:18" s="11" customFormat="1" ht="76.5" x14ac:dyDescent="0.2">
      <c r="A62" s="155" t="s">
        <v>308</v>
      </c>
      <c r="B62" s="35" t="s">
        <v>298</v>
      </c>
      <c r="C62" s="36">
        <f t="shared" si="36"/>
        <v>0</v>
      </c>
      <c r="D62" s="61">
        <f>'Lider IMM'!D62+'P1 - IMM'!D62+'P2 - IMM'!D62+'P3 - OC'!D62+'P4 - OC '!D62</f>
        <v>0</v>
      </c>
      <c r="E62" s="61">
        <f>'Lider IMM'!E62+'P1 - IMM'!E62+'P2 - IMM'!E62+'P3 - OC'!E62+'P4 - OC '!E62</f>
        <v>0</v>
      </c>
      <c r="F62" s="36">
        <f t="shared" si="38"/>
        <v>0</v>
      </c>
      <c r="G62" s="61">
        <f>'Lider IMM'!G62+'P1 - IMM'!G62+'P2 - IMM'!G62+'P3 - OC'!G62+'P4 - OC '!G62</f>
        <v>0</v>
      </c>
      <c r="H62" s="61">
        <f>'Lider IMM'!H62+'P1 - IMM'!H62+'P2 - IMM'!H62+'P3 - OC'!H62+'P4 - OC '!H62</f>
        <v>0</v>
      </c>
      <c r="I62" s="36">
        <f t="shared" si="37"/>
        <v>0</v>
      </c>
      <c r="J62" s="36"/>
      <c r="K62" s="61">
        <f>'Lider IMM'!K62+'P1 - IMM'!K62+'P2 - IMM'!K62+'P3 - OC'!K62+'P4 - OC '!K62</f>
        <v>0</v>
      </c>
      <c r="L62" s="61">
        <f>'Lider IMM'!L62+'P1 - IMM'!L62+'P2 - IMM'!L62+'P3 - OC'!L62+'P4 - OC '!L62</f>
        <v>0</v>
      </c>
      <c r="M62" s="61">
        <f>'Lider IMM'!M62+'P1 - IMM'!M62+'P2 - IMM'!M62+'P3 - OC'!M62+'P4 - OC '!M62</f>
        <v>0</v>
      </c>
      <c r="N62" s="61">
        <f>'Lider IMM'!N62+'P1 - IMM'!N62+'P2 - IMM'!N62+'P3 - OC'!N62+'P4 - OC '!N62</f>
        <v>0</v>
      </c>
      <c r="O62" s="61">
        <f>'Lider IMM'!O62+'P1 - IMM'!O62+'P2 - IMM'!O62+'P3 - OC'!O62+'P4 - OC '!O62</f>
        <v>0</v>
      </c>
      <c r="P62" s="117" t="str">
        <f t="shared" si="0"/>
        <v>ok</v>
      </c>
      <c r="Q62" s="176" t="s">
        <v>298</v>
      </c>
      <c r="R62" s="176" t="s">
        <v>298</v>
      </c>
    </row>
    <row r="63" spans="1:18" s="11" customFormat="1" x14ac:dyDescent="0.2">
      <c r="A63" s="153"/>
      <c r="B63" s="35" t="s">
        <v>310</v>
      </c>
      <c r="C63" s="36">
        <f t="shared" si="36"/>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314</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315</v>
      </c>
      <c r="B65" s="35" t="s">
        <v>270</v>
      </c>
      <c r="C65" s="36">
        <f t="shared" ref="C65:C66" si="39">F65+I65</f>
        <v>0</v>
      </c>
      <c r="D65" s="61">
        <f>'Lider IMM'!D65+'P1 - IMM'!D65+'P2 - IMM'!D65+'P3 - OC'!D65+'P4 - OC '!D65</f>
        <v>0</v>
      </c>
      <c r="E65" s="61">
        <f>'Lider IMM'!E65+'P1 - IMM'!E65+'P2 - IMM'!E65+'P3 - OC'!E65+'P4 - OC '!E65</f>
        <v>0</v>
      </c>
      <c r="F65" s="36">
        <f t="shared" ref="F65" si="40">D65+E65</f>
        <v>0</v>
      </c>
      <c r="G65" s="61">
        <f>'Lider IMM'!G65+'P1 - IMM'!G65+'P2 - IMM'!G65+'P3 - OC'!G65+'P4 - OC '!G65</f>
        <v>0</v>
      </c>
      <c r="H65" s="61">
        <f>'Lider IMM'!H65+'P1 - IMM'!H65+'P2 - IMM'!H65+'P3 - OC'!H65+'P4 - OC '!H65</f>
        <v>0</v>
      </c>
      <c r="I65" s="36">
        <f t="shared" ref="I65" si="41">G65+H65</f>
        <v>0</v>
      </c>
      <c r="J65" s="36"/>
      <c r="K65" s="61">
        <f>'Lider IMM'!K65+'P1 - IMM'!K65+'P2 - IMM'!K65+'P3 - OC'!K65+'P4 - OC '!K65</f>
        <v>0</v>
      </c>
      <c r="L65" s="61">
        <f>'Lider IMM'!L65+'P1 - IMM'!L65+'P2 - IMM'!L65+'P3 - OC'!L65+'P4 - OC '!L65</f>
        <v>0</v>
      </c>
      <c r="M65" s="61">
        <f>'Lider IMM'!M65+'P1 - IMM'!M65+'P2 - IMM'!M65+'P3 - OC'!M65+'P4 - OC '!M65</f>
        <v>0</v>
      </c>
      <c r="N65" s="61">
        <f>'Lider IMM'!N65+'P1 - IMM'!N65+'P2 - IMM'!N65+'P3 - OC'!N65+'P4 - OC '!N65</f>
        <v>0</v>
      </c>
      <c r="O65" s="61">
        <f>'Lider IMM'!O65+'P1 - IMM'!O65+'P2 - IMM'!O65+'P3 - OC'!O65+'P4 - OC '!O65</f>
        <v>0</v>
      </c>
      <c r="P65" s="117" t="str">
        <f t="shared" si="0"/>
        <v>ok</v>
      </c>
      <c r="Q65" s="60" t="s">
        <v>171</v>
      </c>
      <c r="R65" s="62" t="s">
        <v>172</v>
      </c>
    </row>
    <row r="66" spans="1:19" s="11" customFormat="1" ht="15" customHeight="1" x14ac:dyDescent="0.2">
      <c r="A66" s="153"/>
      <c r="B66" s="35" t="s">
        <v>271</v>
      </c>
      <c r="C66" s="36">
        <f t="shared" si="39"/>
        <v>0</v>
      </c>
      <c r="D66" s="36"/>
      <c r="E66" s="36"/>
      <c r="F66" s="36">
        <f>F65</f>
        <v>0</v>
      </c>
      <c r="G66" s="36"/>
      <c r="H66" s="36"/>
      <c r="I66" s="36">
        <f>I65</f>
        <v>0</v>
      </c>
      <c r="J66" s="36"/>
      <c r="K66" s="36">
        <f>K65</f>
        <v>0</v>
      </c>
      <c r="L66" s="36">
        <f t="shared" ref="L66:O66" si="42">L65</f>
        <v>0</v>
      </c>
      <c r="M66" s="36">
        <f t="shared" si="42"/>
        <v>0</v>
      </c>
      <c r="N66" s="36">
        <f t="shared" si="42"/>
        <v>0</v>
      </c>
      <c r="O66" s="36">
        <f t="shared" si="42"/>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f>'Lider IMM'!K68+'P1 - IMM'!K68+'P2 - IMM'!K68+'P3 - OC'!K68+'P4 - OC '!K68</f>
        <v>0</v>
      </c>
      <c r="L68" s="61">
        <f>'Lider IMM'!L68+'P1 - IMM'!L68+'P2 - IMM'!L68+'P3 - OC'!L68+'P4 - OC '!L68</f>
        <v>0</v>
      </c>
      <c r="M68" s="61">
        <f>'Lider IMM'!M68+'P1 - IMM'!M68+'P2 - IMM'!M68+'P3 - OC'!M68+'P4 - OC '!M68</f>
        <v>0</v>
      </c>
      <c r="N68" s="61">
        <f>'Lider IMM'!N68+'P1 - IMM'!N68+'P2 - IMM'!N68+'P3 - OC'!N68+'P4 - OC '!N68</f>
        <v>0</v>
      </c>
      <c r="O68" s="61">
        <f>'Lider IMM'!O68+'P1 - IMM'!O68+'P2 - IMM'!O68+'P3 - OC'!O68+'P4 - OC '!O68</f>
        <v>0</v>
      </c>
      <c r="P68" s="117" t="str">
        <f t="shared" si="0"/>
        <v>ok</v>
      </c>
      <c r="Q68" s="27"/>
      <c r="S68" s="31"/>
    </row>
    <row r="69" spans="1:19" s="30" customFormat="1" ht="15" customHeight="1" x14ac:dyDescent="0.2">
      <c r="A69" s="153"/>
      <c r="B69" s="65" t="s">
        <v>25</v>
      </c>
      <c r="C69" s="36"/>
      <c r="D69" s="36"/>
      <c r="E69" s="36"/>
      <c r="F69" s="36"/>
      <c r="G69" s="36"/>
      <c r="H69" s="36"/>
      <c r="I69" s="36"/>
      <c r="J69" s="36"/>
      <c r="K69" s="61">
        <f>'Lider IMM'!K69+'P1 - IMM'!K69+'P2 - IMM'!K69+'P3 - OC'!K69+'P4 - OC '!K69</f>
        <v>0</v>
      </c>
      <c r="L69" s="61">
        <f>'Lider IMM'!L69+'P1 - IMM'!L69+'P2 - IMM'!L69+'P3 - OC'!L69+'P4 - OC '!L69</f>
        <v>0</v>
      </c>
      <c r="M69" s="61">
        <f>'Lider IMM'!M69+'P1 - IMM'!M69+'P2 - IMM'!M69+'P3 - OC'!M69+'P4 - OC '!M69</f>
        <v>0</v>
      </c>
      <c r="N69" s="61">
        <f>'Lider IMM'!N69+'P1 - IMM'!N69+'P2 - IMM'!N69+'P3 - OC'!N69+'P4 - OC '!N69</f>
        <v>0</v>
      </c>
      <c r="O69" s="61">
        <f>'Lider IMM'!O69+'P1 - IMM'!O69+'P2 - IMM'!O69+'P3 - OC'!O69+'P4 - OC '!O69</f>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3">SUM(E80:E81)</f>
        <v>0</v>
      </c>
      <c r="F79" s="50">
        <f t="shared" si="43"/>
        <v>0</v>
      </c>
      <c r="G79" s="50">
        <f t="shared" si="43"/>
        <v>0</v>
      </c>
      <c r="H79" s="50">
        <f t="shared" si="43"/>
        <v>0</v>
      </c>
      <c r="I79" s="48"/>
      <c r="J79" s="48"/>
      <c r="P79" s="117"/>
      <c r="Q79" s="27"/>
    </row>
    <row r="80" spans="1:19" s="48" customFormat="1" ht="12.75" x14ac:dyDescent="0.2">
      <c r="A80" s="161" t="s">
        <v>143</v>
      </c>
      <c r="B80" s="52" t="s">
        <v>144</v>
      </c>
      <c r="C80" s="12">
        <f>SUM(D80:H80)</f>
        <v>0</v>
      </c>
      <c r="D80" s="167">
        <f>K69</f>
        <v>0</v>
      </c>
      <c r="E80" s="167">
        <f t="shared" ref="E80:H80" si="44">L69</f>
        <v>0</v>
      </c>
      <c r="F80" s="167">
        <f t="shared" si="44"/>
        <v>0</v>
      </c>
      <c r="G80" s="167">
        <f t="shared" si="44"/>
        <v>0</v>
      </c>
      <c r="H80" s="167">
        <f t="shared" si="44"/>
        <v>0</v>
      </c>
      <c r="P80" s="117"/>
      <c r="Q80" s="27"/>
    </row>
    <row r="81" spans="1:21" s="48" customFormat="1" ht="12.75" x14ac:dyDescent="0.2">
      <c r="A81" s="161" t="s">
        <v>145</v>
      </c>
      <c r="B81" s="52" t="s">
        <v>146</v>
      </c>
      <c r="C81" s="12">
        <f>SUM(D81:H81)</f>
        <v>0</v>
      </c>
      <c r="D81" s="167">
        <f>K68</f>
        <v>0</v>
      </c>
      <c r="E81" s="167">
        <f>L68</f>
        <v>0</v>
      </c>
      <c r="F81" s="167">
        <f>M68</f>
        <v>0</v>
      </c>
      <c r="G81" s="167">
        <f>N68</f>
        <v>0</v>
      </c>
      <c r="H81" s="167">
        <f>O68</f>
        <v>0</v>
      </c>
      <c r="P81" s="117"/>
      <c r="Q81" s="27"/>
      <c r="R81" s="8"/>
      <c r="S81" s="8"/>
      <c r="T81" s="8"/>
      <c r="U81" s="8"/>
    </row>
    <row r="82" spans="1:21" s="51" customFormat="1" ht="12.75" x14ac:dyDescent="0.2">
      <c r="A82" s="160" t="s">
        <v>147</v>
      </c>
      <c r="B82" s="49" t="s">
        <v>148</v>
      </c>
      <c r="C82" s="12">
        <f>SUM(D82:H82)</f>
        <v>0</v>
      </c>
      <c r="D82" s="50">
        <f>SUM(D83:D84)</f>
        <v>0</v>
      </c>
      <c r="E82" s="50">
        <f t="shared" ref="E82:H82" si="45">SUM(E83:E84)</f>
        <v>0</v>
      </c>
      <c r="F82" s="50">
        <f t="shared" si="45"/>
        <v>0</v>
      </c>
      <c r="G82" s="50">
        <f t="shared" si="45"/>
        <v>0</v>
      </c>
      <c r="H82" s="50">
        <f t="shared" si="45"/>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67">
        <f>D81-D83</f>
        <v>0</v>
      </c>
      <c r="E85" s="167">
        <f t="shared" ref="E85:H85" si="46">E81-E83</f>
        <v>0</v>
      </c>
      <c r="F85" s="167">
        <f t="shared" si="46"/>
        <v>0</v>
      </c>
      <c r="G85" s="167">
        <f t="shared" si="46"/>
        <v>0</v>
      </c>
      <c r="H85" s="167">
        <f t="shared" si="46"/>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79"/>
      <c r="B88" s="180" t="s">
        <v>316</v>
      </c>
      <c r="C88" s="181"/>
      <c r="D88" s="181"/>
      <c r="E88" s="36"/>
      <c r="F88" s="36"/>
      <c r="G88" s="36"/>
      <c r="H88" s="36"/>
      <c r="I88" s="36"/>
      <c r="J88" s="36"/>
      <c r="K88" s="9"/>
      <c r="L88" s="9"/>
      <c r="M88" s="9"/>
      <c r="N88" s="9"/>
      <c r="O88" s="9"/>
      <c r="P88" s="117"/>
      <c r="Q88" s="27"/>
    </row>
    <row r="89" spans="1:21" s="28" customFormat="1" x14ac:dyDescent="0.2">
      <c r="A89" s="182"/>
      <c r="B89" s="183" t="s">
        <v>317</v>
      </c>
      <c r="C89" s="181">
        <f>F17+F27+F34+F40+F51</f>
        <v>0</v>
      </c>
      <c r="D89" s="181"/>
      <c r="E89" s="36"/>
      <c r="F89" s="36"/>
      <c r="G89" s="36"/>
      <c r="H89" s="36"/>
      <c r="I89" s="36"/>
      <c r="J89" s="36"/>
      <c r="K89" s="9"/>
      <c r="L89" s="9"/>
      <c r="M89" s="9"/>
      <c r="N89" s="9"/>
      <c r="O89" s="9"/>
      <c r="P89" s="117"/>
      <c r="Q89" s="27"/>
    </row>
    <row r="90" spans="1:21" s="28" customFormat="1" x14ac:dyDescent="0.2">
      <c r="A90" s="182"/>
      <c r="B90" s="183" t="s">
        <v>318</v>
      </c>
      <c r="C90" s="181">
        <f>F55+F63+F66</f>
        <v>0</v>
      </c>
      <c r="D90" s="181"/>
      <c r="E90" s="36"/>
      <c r="F90" s="36"/>
      <c r="G90" s="36"/>
      <c r="H90" s="36"/>
      <c r="I90" s="36"/>
      <c r="J90" s="36"/>
      <c r="K90" s="9"/>
      <c r="L90" s="9"/>
      <c r="M90" s="9"/>
      <c r="N90" s="9"/>
      <c r="O90" s="9"/>
      <c r="P90" s="117"/>
      <c r="Q90" s="27"/>
    </row>
    <row r="91" spans="1:21" s="28" customFormat="1" x14ac:dyDescent="0.2">
      <c r="A91" s="182"/>
      <c r="B91" s="183" t="s">
        <v>319</v>
      </c>
      <c r="C91" s="184" t="e">
        <f>F67/C89</f>
        <v>#DIV/0!</v>
      </c>
      <c r="D91" s="181" t="e">
        <f>IF(C91&gt;50%,"Da","Nu")</f>
        <v>#DIV/0!</v>
      </c>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70"/>
  <mergeCells count="15">
    <mergeCell ref="B64:O64"/>
    <mergeCell ref="D77:H77"/>
    <mergeCell ref="B8:O8"/>
    <mergeCell ref="B18:O18"/>
    <mergeCell ref="B28:O28"/>
    <mergeCell ref="B35:O35"/>
    <mergeCell ref="B41:O41"/>
    <mergeCell ref="B52:O52"/>
    <mergeCell ref="B56:O56"/>
    <mergeCell ref="B3:O3"/>
    <mergeCell ref="D6:E6"/>
    <mergeCell ref="F6:F7"/>
    <mergeCell ref="G6:H6"/>
    <mergeCell ref="I6:I7"/>
    <mergeCell ref="K6:O6"/>
  </mergeCells>
  <pageMargins left="0.7" right="0.7" top="0.75" bottom="0.75" header="0.3" footer="0.3"/>
  <pageSetup paperSize="9" scale="2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U108"/>
  <sheetViews>
    <sheetView topLeftCell="A40"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3"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ref="C34" si="19">F34+I34</f>
        <v>0</v>
      </c>
      <c r="D34" s="36"/>
      <c r="E34" s="36"/>
      <c r="F34" s="36">
        <f>F29</f>
        <v>0</v>
      </c>
      <c r="G34" s="36"/>
      <c r="H34" s="36"/>
      <c r="I34" s="36">
        <f>I29</f>
        <v>0</v>
      </c>
      <c r="J34" s="36"/>
      <c r="K34" s="36">
        <f>K29</f>
        <v>0</v>
      </c>
      <c r="L34" s="36">
        <f t="shared" ref="L34:O34" si="20">L29</f>
        <v>0</v>
      </c>
      <c r="M34" s="36">
        <f t="shared" si="20"/>
        <v>0</v>
      </c>
      <c r="N34" s="36">
        <f t="shared" si="20"/>
        <v>0</v>
      </c>
      <c r="O34" s="36">
        <f t="shared" si="20"/>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1">F36+I36</f>
        <v>0</v>
      </c>
      <c r="D36" s="36">
        <f>D37+D38+D39</f>
        <v>0</v>
      </c>
      <c r="E36" s="36">
        <f>E37+E38+E39</f>
        <v>0</v>
      </c>
      <c r="F36" s="36">
        <f t="shared" ref="F36:F37" si="22">D36+E36</f>
        <v>0</v>
      </c>
      <c r="G36" s="36">
        <f>G37+G38+G39+G41</f>
        <v>0</v>
      </c>
      <c r="H36" s="36">
        <f>H37+H38+H39</f>
        <v>0</v>
      </c>
      <c r="I36" s="36">
        <f>G36+H36</f>
        <v>0</v>
      </c>
      <c r="J36" s="36"/>
      <c r="K36" s="36">
        <f>K37+K38+K39</f>
        <v>0</v>
      </c>
      <c r="L36" s="36">
        <f t="shared" ref="L36:O36" si="23">L37+L38+L39</f>
        <v>0</v>
      </c>
      <c r="M36" s="36">
        <f t="shared" si="23"/>
        <v>0</v>
      </c>
      <c r="N36" s="36">
        <f t="shared" si="23"/>
        <v>0</v>
      </c>
      <c r="O36" s="36">
        <f t="shared" si="23"/>
        <v>0</v>
      </c>
      <c r="P36" s="117" t="str">
        <f t="shared" ref="P36:P39" si="24">IF(C36=SUM(K36:O36),"ok","Eroare")</f>
        <v>ok</v>
      </c>
      <c r="Q36" s="62"/>
      <c r="R36" s="62"/>
    </row>
    <row r="37" spans="1:18" s="10" customFormat="1" ht="51" x14ac:dyDescent="0.2">
      <c r="A37" s="154" t="s">
        <v>135</v>
      </c>
      <c r="B37" s="63" t="s">
        <v>278</v>
      </c>
      <c r="C37" s="36">
        <f t="shared" si="21"/>
        <v>0</v>
      </c>
      <c r="D37" s="61">
        <v>0</v>
      </c>
      <c r="E37" s="61">
        <v>0</v>
      </c>
      <c r="F37" s="36">
        <f t="shared" si="22"/>
        <v>0</v>
      </c>
      <c r="G37" s="61">
        <v>0</v>
      </c>
      <c r="H37" s="61">
        <v>0</v>
      </c>
      <c r="I37" s="36">
        <f>G37+H37</f>
        <v>0</v>
      </c>
      <c r="J37" s="36"/>
      <c r="K37" s="61">
        <v>0</v>
      </c>
      <c r="L37" s="61">
        <v>0</v>
      </c>
      <c r="M37" s="61">
        <v>0</v>
      </c>
      <c r="N37" s="61">
        <v>0</v>
      </c>
      <c r="O37" s="61">
        <v>0</v>
      </c>
      <c r="P37" s="117" t="str">
        <f t="shared" si="24"/>
        <v>ok</v>
      </c>
      <c r="Q37" s="62" t="s">
        <v>183</v>
      </c>
      <c r="R37" s="62" t="s">
        <v>278</v>
      </c>
    </row>
    <row r="38" spans="1:18" s="10" customFormat="1" ht="25.5" x14ac:dyDescent="0.2">
      <c r="A38" s="154" t="s">
        <v>136</v>
      </c>
      <c r="B38" s="63" t="s">
        <v>279</v>
      </c>
      <c r="C38" s="36">
        <f t="shared" si="21"/>
        <v>0</v>
      </c>
      <c r="D38" s="61">
        <v>0</v>
      </c>
      <c r="E38" s="61">
        <v>0</v>
      </c>
      <c r="F38" s="36">
        <f>D38+E38</f>
        <v>0</v>
      </c>
      <c r="G38" s="61">
        <v>0</v>
      </c>
      <c r="H38" s="61">
        <v>0</v>
      </c>
      <c r="I38" s="36">
        <f>G38+H38</f>
        <v>0</v>
      </c>
      <c r="J38" s="36"/>
      <c r="K38" s="61">
        <v>0</v>
      </c>
      <c r="L38" s="61">
        <v>0</v>
      </c>
      <c r="M38" s="61">
        <v>0</v>
      </c>
      <c r="N38" s="61">
        <v>0</v>
      </c>
      <c r="O38" s="61">
        <v>0</v>
      </c>
      <c r="P38" s="117" t="str">
        <f t="shared" si="24"/>
        <v>ok</v>
      </c>
      <c r="Q38" s="62" t="s">
        <v>170</v>
      </c>
      <c r="R38" s="62" t="s">
        <v>279</v>
      </c>
    </row>
    <row r="39" spans="1:18" s="11" customFormat="1" ht="38.25" x14ac:dyDescent="0.2">
      <c r="A39" s="154" t="s">
        <v>155</v>
      </c>
      <c r="B39" s="63" t="s">
        <v>277</v>
      </c>
      <c r="C39" s="36">
        <f t="shared" si="21"/>
        <v>0</v>
      </c>
      <c r="D39" s="61">
        <v>0</v>
      </c>
      <c r="E39" s="61">
        <v>0</v>
      </c>
      <c r="F39" s="36">
        <f t="shared" ref="F39" si="25">D39+E39</f>
        <v>0</v>
      </c>
      <c r="G39" s="61">
        <v>0</v>
      </c>
      <c r="H39" s="61">
        <v>0</v>
      </c>
      <c r="I39" s="36">
        <f t="shared" ref="I39" si="26">G39+H39</f>
        <v>0</v>
      </c>
      <c r="J39" s="36"/>
      <c r="K39" s="61">
        <v>0</v>
      </c>
      <c r="L39" s="61">
        <v>0</v>
      </c>
      <c r="M39" s="61">
        <v>0</v>
      </c>
      <c r="N39" s="61">
        <v>0</v>
      </c>
      <c r="O39" s="61">
        <v>0</v>
      </c>
      <c r="P39" s="117" t="str">
        <f t="shared" si="24"/>
        <v>ok</v>
      </c>
      <c r="Q39" s="62" t="s">
        <v>173</v>
      </c>
      <c r="R39" s="62" t="s">
        <v>277</v>
      </c>
    </row>
    <row r="40" spans="1:18" s="10" customFormat="1" x14ac:dyDescent="0.2">
      <c r="A40" s="154"/>
      <c r="B40" s="64" t="s">
        <v>137</v>
      </c>
      <c r="C40" s="36">
        <f t="shared" si="21"/>
        <v>0</v>
      </c>
      <c r="D40" s="36"/>
      <c r="E40" s="36"/>
      <c r="F40" s="36">
        <f>F36</f>
        <v>0</v>
      </c>
      <c r="G40" s="36"/>
      <c r="H40" s="36"/>
      <c r="I40" s="36">
        <f>I36</f>
        <v>0</v>
      </c>
      <c r="J40" s="36"/>
      <c r="K40" s="36">
        <f>K36</f>
        <v>0</v>
      </c>
      <c r="L40" s="36">
        <f t="shared" ref="L40:O40" si="27">L36</f>
        <v>0</v>
      </c>
      <c r="M40" s="36">
        <f t="shared" si="27"/>
        <v>0</v>
      </c>
      <c r="N40" s="36">
        <f t="shared" si="27"/>
        <v>0</v>
      </c>
      <c r="O40" s="36">
        <f t="shared" si="27"/>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0" si="28">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9">IF(C42=SUM(K42:O42),"ok","Eroare")</f>
        <v>ok</v>
      </c>
      <c r="Q42" s="62"/>
      <c r="R42" s="62"/>
    </row>
    <row r="43" spans="1:18" s="10" customFormat="1" ht="38.25" x14ac:dyDescent="0.2">
      <c r="A43" s="155" t="s">
        <v>264</v>
      </c>
      <c r="B43" s="63" t="s">
        <v>261</v>
      </c>
      <c r="C43" s="36">
        <f t="shared" si="28"/>
        <v>0</v>
      </c>
      <c r="D43" s="61">
        <v>0</v>
      </c>
      <c r="E43" s="61">
        <v>0</v>
      </c>
      <c r="F43" s="36">
        <f t="shared" ref="F43" si="30">D43+E43</f>
        <v>0</v>
      </c>
      <c r="G43" s="61">
        <v>0</v>
      </c>
      <c r="H43" s="61">
        <v>0</v>
      </c>
      <c r="I43" s="36">
        <f>G43+H43</f>
        <v>0</v>
      </c>
      <c r="J43" s="36"/>
      <c r="K43" s="61">
        <v>0</v>
      </c>
      <c r="L43" s="61">
        <v>0</v>
      </c>
      <c r="M43" s="61">
        <v>0</v>
      </c>
      <c r="N43" s="61">
        <v>0</v>
      </c>
      <c r="O43" s="61">
        <v>0</v>
      </c>
      <c r="P43" s="117" t="str">
        <f t="shared" si="29"/>
        <v>ok</v>
      </c>
      <c r="Q43" s="62" t="s">
        <v>173</v>
      </c>
      <c r="R43" s="62" t="s">
        <v>239</v>
      </c>
    </row>
    <row r="44" spans="1:18" s="10" customFormat="1" ht="24" x14ac:dyDescent="0.2">
      <c r="A44" s="155" t="s">
        <v>265</v>
      </c>
      <c r="B44" s="63" t="s">
        <v>280</v>
      </c>
      <c r="C44" s="36">
        <f t="shared" ref="C44:C49" si="31">F44+I44</f>
        <v>0</v>
      </c>
      <c r="D44" s="61">
        <v>0</v>
      </c>
      <c r="E44" s="61">
        <v>0</v>
      </c>
      <c r="F44" s="36">
        <f t="shared" ref="F44:F49" si="32">D44+E44</f>
        <v>0</v>
      </c>
      <c r="G44" s="61">
        <v>0</v>
      </c>
      <c r="H44" s="61">
        <v>0</v>
      </c>
      <c r="I44" s="36">
        <f t="shared" ref="I44:I49" si="33">G44+H44</f>
        <v>0</v>
      </c>
      <c r="J44" s="36"/>
      <c r="K44" s="61">
        <v>0</v>
      </c>
      <c r="L44" s="61">
        <v>0</v>
      </c>
      <c r="M44" s="61">
        <v>0</v>
      </c>
      <c r="N44" s="61">
        <v>0</v>
      </c>
      <c r="O44" s="61">
        <v>0</v>
      </c>
      <c r="P44" s="117"/>
      <c r="Q44" s="62"/>
      <c r="R44" s="62"/>
    </row>
    <row r="45" spans="1:18" s="10" customFormat="1" x14ac:dyDescent="0.2">
      <c r="A45" s="155" t="s">
        <v>275</v>
      </c>
      <c r="B45" s="63" t="s">
        <v>281</v>
      </c>
      <c r="C45" s="36">
        <f t="shared" si="31"/>
        <v>0</v>
      </c>
      <c r="D45" s="61">
        <v>0</v>
      </c>
      <c r="E45" s="61">
        <v>0</v>
      </c>
      <c r="F45" s="36">
        <f t="shared" si="32"/>
        <v>0</v>
      </c>
      <c r="G45" s="61">
        <v>0</v>
      </c>
      <c r="H45" s="61">
        <v>0</v>
      </c>
      <c r="I45" s="36">
        <f t="shared" si="33"/>
        <v>0</v>
      </c>
      <c r="J45" s="36"/>
      <c r="K45" s="61">
        <v>0</v>
      </c>
      <c r="L45" s="61">
        <v>0</v>
      </c>
      <c r="M45" s="61">
        <v>0</v>
      </c>
      <c r="N45" s="61">
        <v>0</v>
      </c>
      <c r="O45" s="61">
        <v>0</v>
      </c>
      <c r="P45" s="117"/>
      <c r="Q45" s="62"/>
      <c r="R45" s="62"/>
    </row>
    <row r="46" spans="1:18" s="10" customFormat="1" x14ac:dyDescent="0.2">
      <c r="A46" s="155" t="s">
        <v>286</v>
      </c>
      <c r="B46" s="63" t="s">
        <v>282</v>
      </c>
      <c r="C46" s="36">
        <f t="shared" si="31"/>
        <v>0</v>
      </c>
      <c r="D46" s="61">
        <v>0</v>
      </c>
      <c r="E46" s="61">
        <v>0</v>
      </c>
      <c r="F46" s="36">
        <f t="shared" si="32"/>
        <v>0</v>
      </c>
      <c r="G46" s="61">
        <v>0</v>
      </c>
      <c r="H46" s="61">
        <v>0</v>
      </c>
      <c r="I46" s="36">
        <f t="shared" si="33"/>
        <v>0</v>
      </c>
      <c r="J46" s="36"/>
      <c r="K46" s="61">
        <v>0</v>
      </c>
      <c r="L46" s="61">
        <v>0</v>
      </c>
      <c r="M46" s="61">
        <v>0</v>
      </c>
      <c r="N46" s="61">
        <v>0</v>
      </c>
      <c r="O46" s="61">
        <v>0</v>
      </c>
      <c r="P46" s="117"/>
      <c r="Q46" s="62"/>
      <c r="R46" s="62"/>
    </row>
    <row r="47" spans="1:18" s="10" customFormat="1" x14ac:dyDescent="0.2">
      <c r="A47" s="155" t="s">
        <v>287</v>
      </c>
      <c r="B47" s="63" t="s">
        <v>283</v>
      </c>
      <c r="C47" s="36">
        <f t="shared" si="31"/>
        <v>0</v>
      </c>
      <c r="D47" s="61">
        <v>0</v>
      </c>
      <c r="E47" s="61">
        <v>0</v>
      </c>
      <c r="F47" s="36">
        <f t="shared" si="32"/>
        <v>0</v>
      </c>
      <c r="G47" s="61">
        <v>0</v>
      </c>
      <c r="H47" s="61">
        <v>0</v>
      </c>
      <c r="I47" s="36">
        <f t="shared" si="33"/>
        <v>0</v>
      </c>
      <c r="J47" s="36"/>
      <c r="K47" s="61">
        <v>0</v>
      </c>
      <c r="L47" s="61">
        <v>0</v>
      </c>
      <c r="M47" s="61">
        <v>0</v>
      </c>
      <c r="N47" s="61">
        <v>0</v>
      </c>
      <c r="O47" s="61">
        <v>0</v>
      </c>
      <c r="P47" s="117"/>
      <c r="Q47" s="62"/>
      <c r="R47" s="62"/>
    </row>
    <row r="48" spans="1:18" s="10" customFormat="1" x14ac:dyDescent="0.2">
      <c r="A48" s="155" t="s">
        <v>288</v>
      </c>
      <c r="B48" s="63" t="s">
        <v>284</v>
      </c>
      <c r="C48" s="36">
        <f t="shared" si="31"/>
        <v>0</v>
      </c>
      <c r="D48" s="61">
        <v>0</v>
      </c>
      <c r="E48" s="61">
        <v>0</v>
      </c>
      <c r="F48" s="36">
        <f t="shared" si="32"/>
        <v>0</v>
      </c>
      <c r="G48" s="61">
        <v>0</v>
      </c>
      <c r="H48" s="61">
        <v>0</v>
      </c>
      <c r="I48" s="36">
        <f t="shared" si="33"/>
        <v>0</v>
      </c>
      <c r="J48" s="36"/>
      <c r="K48" s="61">
        <v>0</v>
      </c>
      <c r="L48" s="61">
        <v>0</v>
      </c>
      <c r="M48" s="61">
        <v>0</v>
      </c>
      <c r="N48" s="61">
        <v>0</v>
      </c>
      <c r="O48" s="61">
        <v>0</v>
      </c>
      <c r="P48" s="117"/>
      <c r="Q48" s="62"/>
      <c r="R48" s="62"/>
    </row>
    <row r="49" spans="1:18" s="10" customFormat="1" ht="38.25" x14ac:dyDescent="0.2">
      <c r="A49" s="155" t="s">
        <v>289</v>
      </c>
      <c r="B49" s="63" t="s">
        <v>285</v>
      </c>
      <c r="C49" s="36">
        <f t="shared" si="31"/>
        <v>0</v>
      </c>
      <c r="D49" s="61">
        <v>0</v>
      </c>
      <c r="E49" s="61">
        <v>0</v>
      </c>
      <c r="F49" s="36">
        <f t="shared" si="32"/>
        <v>0</v>
      </c>
      <c r="G49" s="61">
        <v>0</v>
      </c>
      <c r="H49" s="61">
        <v>0</v>
      </c>
      <c r="I49" s="36">
        <f t="shared" si="33"/>
        <v>0</v>
      </c>
      <c r="J49" s="36"/>
      <c r="K49" s="61">
        <v>0</v>
      </c>
      <c r="L49" s="61">
        <v>0</v>
      </c>
      <c r="M49" s="61">
        <v>0</v>
      </c>
      <c r="N49" s="61">
        <v>0</v>
      </c>
      <c r="O49" s="61">
        <v>0</v>
      </c>
      <c r="P49" s="117" t="str">
        <f t="shared" si="29"/>
        <v>ok</v>
      </c>
      <c r="Q49" s="62" t="s">
        <v>173</v>
      </c>
      <c r="R49" s="62" t="s">
        <v>276</v>
      </c>
    </row>
    <row r="50" spans="1:18" s="10" customFormat="1" ht="29.25" customHeight="1" x14ac:dyDescent="0.2">
      <c r="A50" s="155" t="s">
        <v>290</v>
      </c>
      <c r="B50" s="63" t="s">
        <v>262</v>
      </c>
      <c r="C50" s="36">
        <f t="shared" si="28"/>
        <v>0</v>
      </c>
      <c r="D50" s="61">
        <v>0</v>
      </c>
      <c r="E50" s="61">
        <v>0</v>
      </c>
      <c r="F50" s="36">
        <f>D50+E50</f>
        <v>0</v>
      </c>
      <c r="G50" s="61">
        <v>0</v>
      </c>
      <c r="H50" s="61">
        <v>0</v>
      </c>
      <c r="I50" s="36">
        <f>G50+H50</f>
        <v>0</v>
      </c>
      <c r="J50" s="36"/>
      <c r="K50" s="61">
        <v>0</v>
      </c>
      <c r="L50" s="61">
        <v>0</v>
      </c>
      <c r="M50" s="61">
        <v>0</v>
      </c>
      <c r="N50" s="61">
        <v>0</v>
      </c>
      <c r="O50" s="61">
        <v>0</v>
      </c>
      <c r="P50" s="117" t="str">
        <f t="shared" si="29"/>
        <v>ok</v>
      </c>
      <c r="Q50" s="62" t="s">
        <v>237</v>
      </c>
      <c r="R50" s="62" t="s">
        <v>238</v>
      </c>
    </row>
    <row r="51" spans="1:18" s="11" customFormat="1" x14ac:dyDescent="0.2">
      <c r="A51" s="153"/>
      <c r="B51" s="64" t="s">
        <v>139</v>
      </c>
      <c r="C51" s="36">
        <f t="shared" ref="C51" si="34">F51+I51</f>
        <v>0</v>
      </c>
      <c r="D51" s="36"/>
      <c r="E51" s="36"/>
      <c r="F51" s="36">
        <f>F42</f>
        <v>0</v>
      </c>
      <c r="G51" s="36"/>
      <c r="H51" s="36"/>
      <c r="I51" s="36">
        <f>I42</f>
        <v>0</v>
      </c>
      <c r="J51" s="36"/>
      <c r="K51" s="36">
        <f>K42</f>
        <v>0</v>
      </c>
      <c r="L51" s="36">
        <f t="shared" ref="L51:O51" si="35">L42</f>
        <v>0</v>
      </c>
      <c r="M51" s="36">
        <f t="shared" si="35"/>
        <v>0</v>
      </c>
      <c r="N51" s="36">
        <f t="shared" si="35"/>
        <v>0</v>
      </c>
      <c r="O51" s="36">
        <f t="shared" si="35"/>
        <v>0</v>
      </c>
      <c r="P51" s="117" t="str">
        <f t="shared" si="0"/>
        <v>ok</v>
      </c>
      <c r="Q51" s="27"/>
    </row>
    <row r="52" spans="1:18" s="11" customFormat="1" ht="15.75" thickBot="1" x14ac:dyDescent="0.25">
      <c r="A52" s="156">
        <v>6</v>
      </c>
      <c r="B52" s="197" t="s">
        <v>302</v>
      </c>
      <c r="C52" s="197"/>
      <c r="D52" s="197"/>
      <c r="E52" s="197"/>
      <c r="F52" s="197"/>
      <c r="G52" s="197"/>
      <c r="H52" s="197"/>
      <c r="I52" s="197"/>
      <c r="J52" s="197"/>
      <c r="K52" s="197"/>
      <c r="L52" s="197"/>
      <c r="M52" s="197"/>
      <c r="N52" s="197"/>
      <c r="O52" s="197"/>
      <c r="P52" s="117"/>
      <c r="Q52" s="27"/>
    </row>
    <row r="53" spans="1:18" s="11" customFormat="1" ht="15.75" thickTop="1" x14ac:dyDescent="0.2">
      <c r="A53" s="153" t="s">
        <v>299</v>
      </c>
      <c r="B53" s="35" t="s">
        <v>292</v>
      </c>
      <c r="C53" s="36">
        <f t="shared" ref="C53:C55" si="36">F53+I53</f>
        <v>0</v>
      </c>
      <c r="D53" s="61">
        <v>0</v>
      </c>
      <c r="E53" s="61">
        <v>0</v>
      </c>
      <c r="F53" s="36">
        <f>D53+E53</f>
        <v>0</v>
      </c>
      <c r="G53" s="61">
        <v>0</v>
      </c>
      <c r="H53" s="61">
        <v>0</v>
      </c>
      <c r="I53" s="36">
        <f>G53+H53</f>
        <v>0</v>
      </c>
      <c r="J53" s="36"/>
      <c r="K53" s="61">
        <v>0</v>
      </c>
      <c r="L53" s="61">
        <v>0</v>
      </c>
      <c r="M53" s="61">
        <v>0</v>
      </c>
      <c r="N53" s="61">
        <v>0</v>
      </c>
      <c r="O53" s="61">
        <v>0</v>
      </c>
      <c r="P53" s="117" t="str">
        <f t="shared" ref="P53:P62" si="37">IF(C53=SUM(K53:O53),"ok","Eroare")</f>
        <v>ok</v>
      </c>
      <c r="Q53" s="176" t="s">
        <v>170</v>
      </c>
      <c r="R53" s="176" t="s">
        <v>267</v>
      </c>
    </row>
    <row r="54" spans="1:18" s="11" customFormat="1" x14ac:dyDescent="0.2">
      <c r="A54" s="153" t="s">
        <v>300</v>
      </c>
      <c r="B54" s="35" t="s">
        <v>293</v>
      </c>
      <c r="C54" s="36">
        <f t="shared" si="36"/>
        <v>0</v>
      </c>
      <c r="D54" s="61">
        <v>0</v>
      </c>
      <c r="E54" s="61">
        <v>0</v>
      </c>
      <c r="F54" s="36">
        <f>D54+E54</f>
        <v>0</v>
      </c>
      <c r="G54" s="61">
        <v>0</v>
      </c>
      <c r="H54" s="61">
        <v>0</v>
      </c>
      <c r="I54" s="36">
        <f>G54+H54</f>
        <v>0</v>
      </c>
      <c r="J54" s="36"/>
      <c r="K54" s="61">
        <v>0</v>
      </c>
      <c r="L54" s="61">
        <v>0</v>
      </c>
      <c r="M54" s="61">
        <v>0</v>
      </c>
      <c r="N54" s="61">
        <v>0</v>
      </c>
      <c r="O54" s="61">
        <v>0</v>
      </c>
      <c r="P54" s="117" t="str">
        <f t="shared" si="37"/>
        <v>ok</v>
      </c>
      <c r="Q54" s="176" t="s">
        <v>268</v>
      </c>
      <c r="R54" s="176" t="s">
        <v>266</v>
      </c>
    </row>
    <row r="55" spans="1:18" s="11" customFormat="1" x14ac:dyDescent="0.2">
      <c r="A55" s="153"/>
      <c r="B55" s="35" t="s">
        <v>301</v>
      </c>
      <c r="C55" s="36">
        <f t="shared" si="36"/>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309</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303</v>
      </c>
      <c r="B57" s="35" t="s">
        <v>294</v>
      </c>
      <c r="C57" s="36">
        <f t="shared" ref="C57:C63" si="38">F57+I57</f>
        <v>0</v>
      </c>
      <c r="D57" s="61">
        <v>0</v>
      </c>
      <c r="E57" s="61">
        <v>0</v>
      </c>
      <c r="F57" s="36">
        <f>D57+E57</f>
        <v>0</v>
      </c>
      <c r="G57" s="61">
        <v>0</v>
      </c>
      <c r="H57" s="61">
        <v>0</v>
      </c>
      <c r="I57" s="36">
        <f t="shared" ref="I57:I62" si="39">G57+H57</f>
        <v>0</v>
      </c>
      <c r="J57" s="36"/>
      <c r="K57" s="61">
        <v>0</v>
      </c>
      <c r="L57" s="61">
        <v>0</v>
      </c>
      <c r="M57" s="61">
        <v>0</v>
      </c>
      <c r="N57" s="61">
        <v>0</v>
      </c>
      <c r="O57" s="61">
        <v>0</v>
      </c>
      <c r="P57" s="117" t="str">
        <f t="shared" si="37"/>
        <v>ok</v>
      </c>
      <c r="Q57" s="176" t="s">
        <v>183</v>
      </c>
      <c r="R57" s="176" t="s">
        <v>311</v>
      </c>
    </row>
    <row r="58" spans="1:18" s="11" customFormat="1" ht="25.5" x14ac:dyDescent="0.2">
      <c r="A58" s="155" t="s">
        <v>304</v>
      </c>
      <c r="B58" s="35" t="s">
        <v>295</v>
      </c>
      <c r="C58" s="36">
        <f t="shared" si="38"/>
        <v>0</v>
      </c>
      <c r="D58" s="61">
        <v>0</v>
      </c>
      <c r="E58" s="61">
        <v>0</v>
      </c>
      <c r="F58" s="36">
        <f t="shared" ref="F58:F62" si="40">D58+E58</f>
        <v>0</v>
      </c>
      <c r="G58" s="61">
        <v>0</v>
      </c>
      <c r="H58" s="61">
        <v>0</v>
      </c>
      <c r="I58" s="36">
        <f t="shared" si="39"/>
        <v>0</v>
      </c>
      <c r="J58" s="36"/>
      <c r="K58" s="61">
        <v>0</v>
      </c>
      <c r="L58" s="61">
        <v>0</v>
      </c>
      <c r="M58" s="61">
        <v>0</v>
      </c>
      <c r="N58" s="61">
        <v>0</v>
      </c>
      <c r="O58" s="61">
        <v>0</v>
      </c>
      <c r="P58" s="117" t="str">
        <f t="shared" si="37"/>
        <v>ok</v>
      </c>
      <c r="Q58" s="176" t="s">
        <v>185</v>
      </c>
      <c r="R58" s="176" t="s">
        <v>186</v>
      </c>
    </row>
    <row r="59" spans="1:18" s="11" customFormat="1" ht="38.25" x14ac:dyDescent="0.2">
      <c r="A59" s="155" t="s">
        <v>305</v>
      </c>
      <c r="B59" s="35" t="s">
        <v>277</v>
      </c>
      <c r="C59" s="36">
        <f t="shared" si="38"/>
        <v>0</v>
      </c>
      <c r="D59" s="61">
        <v>0</v>
      </c>
      <c r="E59" s="61">
        <v>0</v>
      </c>
      <c r="F59" s="36">
        <f t="shared" si="40"/>
        <v>0</v>
      </c>
      <c r="G59" s="61">
        <v>0</v>
      </c>
      <c r="H59" s="61">
        <v>0</v>
      </c>
      <c r="I59" s="36">
        <f t="shared" si="39"/>
        <v>0</v>
      </c>
      <c r="J59" s="36"/>
      <c r="K59" s="61">
        <v>0</v>
      </c>
      <c r="L59" s="61">
        <v>0</v>
      </c>
      <c r="M59" s="61">
        <v>0</v>
      </c>
      <c r="N59" s="61">
        <v>0</v>
      </c>
      <c r="O59" s="61">
        <v>0</v>
      </c>
      <c r="P59" s="117" t="str">
        <f t="shared" si="37"/>
        <v>ok</v>
      </c>
      <c r="Q59" s="176" t="s">
        <v>173</v>
      </c>
      <c r="R59" s="176" t="s">
        <v>277</v>
      </c>
    </row>
    <row r="60" spans="1:18" s="11" customFormat="1" ht="60" x14ac:dyDescent="0.2">
      <c r="A60" s="155" t="s">
        <v>306</v>
      </c>
      <c r="B60" s="63" t="s">
        <v>296</v>
      </c>
      <c r="C60" s="36">
        <f t="shared" si="38"/>
        <v>0</v>
      </c>
      <c r="D60" s="61">
        <v>0</v>
      </c>
      <c r="E60" s="61">
        <v>0</v>
      </c>
      <c r="F60" s="36">
        <f t="shared" si="40"/>
        <v>0</v>
      </c>
      <c r="G60" s="61">
        <v>0</v>
      </c>
      <c r="H60" s="61">
        <v>0</v>
      </c>
      <c r="I60" s="36">
        <f t="shared" si="39"/>
        <v>0</v>
      </c>
      <c r="J60" s="36"/>
      <c r="K60" s="61">
        <v>0</v>
      </c>
      <c r="L60" s="61">
        <v>0</v>
      </c>
      <c r="M60" s="61">
        <v>0</v>
      </c>
      <c r="N60" s="61">
        <v>0</v>
      </c>
      <c r="O60" s="61">
        <v>0</v>
      </c>
      <c r="P60" s="117" t="str">
        <f t="shared" si="37"/>
        <v>ok</v>
      </c>
      <c r="Q60" s="176" t="s">
        <v>312</v>
      </c>
      <c r="R60" s="63" t="s">
        <v>296</v>
      </c>
    </row>
    <row r="61" spans="1:18" s="11" customFormat="1" x14ac:dyDescent="0.2">
      <c r="A61" s="155" t="s">
        <v>307</v>
      </c>
      <c r="B61" s="63" t="s">
        <v>297</v>
      </c>
      <c r="C61" s="36">
        <f t="shared" si="38"/>
        <v>0</v>
      </c>
      <c r="D61" s="61">
        <v>0</v>
      </c>
      <c r="E61" s="61">
        <v>0</v>
      </c>
      <c r="F61" s="36">
        <f t="shared" si="40"/>
        <v>0</v>
      </c>
      <c r="G61" s="61">
        <v>0</v>
      </c>
      <c r="H61" s="61">
        <v>0</v>
      </c>
      <c r="I61" s="36">
        <f t="shared" si="39"/>
        <v>0</v>
      </c>
      <c r="J61" s="36"/>
      <c r="K61" s="61">
        <v>0</v>
      </c>
      <c r="L61" s="61">
        <v>0</v>
      </c>
      <c r="M61" s="61">
        <v>0</v>
      </c>
      <c r="N61" s="61">
        <v>0</v>
      </c>
      <c r="O61" s="61">
        <v>0</v>
      </c>
      <c r="P61" s="117" t="str">
        <f t="shared" si="37"/>
        <v>ok</v>
      </c>
      <c r="Q61" s="176" t="s">
        <v>170</v>
      </c>
      <c r="R61" s="176" t="s">
        <v>313</v>
      </c>
    </row>
    <row r="62" spans="1:18" s="11" customFormat="1" ht="76.5" x14ac:dyDescent="0.2">
      <c r="A62" s="155" t="s">
        <v>308</v>
      </c>
      <c r="B62" s="35" t="s">
        <v>298</v>
      </c>
      <c r="C62" s="36">
        <f t="shared" si="38"/>
        <v>0</v>
      </c>
      <c r="D62" s="61">
        <v>0</v>
      </c>
      <c r="E62" s="61">
        <v>0</v>
      </c>
      <c r="F62" s="36">
        <f t="shared" si="40"/>
        <v>0</v>
      </c>
      <c r="G62" s="61">
        <v>0</v>
      </c>
      <c r="H62" s="61">
        <v>0</v>
      </c>
      <c r="I62" s="36">
        <f t="shared" si="39"/>
        <v>0</v>
      </c>
      <c r="J62" s="36"/>
      <c r="K62" s="61">
        <v>0</v>
      </c>
      <c r="L62" s="61">
        <v>0</v>
      </c>
      <c r="M62" s="61">
        <v>0</v>
      </c>
      <c r="N62" s="61">
        <v>0</v>
      </c>
      <c r="O62" s="61">
        <v>0</v>
      </c>
      <c r="P62" s="117" t="str">
        <f t="shared" si="37"/>
        <v>ok</v>
      </c>
      <c r="Q62" s="176" t="s">
        <v>298</v>
      </c>
      <c r="R62" s="176" t="s">
        <v>298</v>
      </c>
    </row>
    <row r="63" spans="1:18" s="11" customFormat="1" x14ac:dyDescent="0.2">
      <c r="A63" s="153"/>
      <c r="B63" s="35" t="s">
        <v>310</v>
      </c>
      <c r="C63" s="36">
        <f t="shared" si="38"/>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314</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315</v>
      </c>
      <c r="B65" s="35" t="s">
        <v>270</v>
      </c>
      <c r="C65" s="36">
        <f t="shared" ref="C65:C66" si="41">F65+I65</f>
        <v>0</v>
      </c>
      <c r="D65" s="61">
        <v>0</v>
      </c>
      <c r="E65" s="61">
        <v>0</v>
      </c>
      <c r="F65" s="36">
        <f t="shared" ref="F65" si="42">D65+E65</f>
        <v>0</v>
      </c>
      <c r="G65" s="61">
        <v>0</v>
      </c>
      <c r="H65" s="61">
        <v>0</v>
      </c>
      <c r="I65" s="36">
        <f t="shared" ref="I65" si="43">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41"/>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4">SUM(E80:E81)</f>
        <v>0</v>
      </c>
      <c r="F79" s="50">
        <f t="shared" si="44"/>
        <v>0</v>
      </c>
      <c r="G79" s="50">
        <f t="shared" si="44"/>
        <v>0</v>
      </c>
      <c r="H79" s="50">
        <f t="shared" si="44"/>
        <v>0</v>
      </c>
      <c r="I79" s="48"/>
      <c r="J79" s="48"/>
      <c r="P79" s="117"/>
      <c r="Q79" s="27"/>
    </row>
    <row r="80" spans="1:19" s="48" customFormat="1" ht="12.75" x14ac:dyDescent="0.2">
      <c r="A80" s="161" t="s">
        <v>143</v>
      </c>
      <c r="B80" s="52" t="s">
        <v>144</v>
      </c>
      <c r="C80" s="12">
        <f>SUM(D80:H80)</f>
        <v>0</v>
      </c>
      <c r="D80" s="7">
        <f>K69</f>
        <v>0</v>
      </c>
      <c r="E80" s="7">
        <f t="shared" ref="E80:H80" si="45">L69</f>
        <v>0</v>
      </c>
      <c r="F80" s="7">
        <f t="shared" si="45"/>
        <v>0</v>
      </c>
      <c r="G80" s="7">
        <f t="shared" si="45"/>
        <v>0</v>
      </c>
      <c r="H80" s="7">
        <f t="shared" si="45"/>
        <v>0</v>
      </c>
      <c r="P80" s="117"/>
      <c r="Q80" s="27"/>
    </row>
    <row r="81" spans="1:21" s="48" customFormat="1" ht="12.75" x14ac:dyDescent="0.2">
      <c r="A81" s="161" t="s">
        <v>145</v>
      </c>
      <c r="B81" s="52" t="s">
        <v>146</v>
      </c>
      <c r="C81" s="12">
        <f>SUM(D81:H81)</f>
        <v>0</v>
      </c>
      <c r="D81" s="7">
        <f>K68</f>
        <v>0</v>
      </c>
      <c r="E81" s="7">
        <f>L68</f>
        <v>0</v>
      </c>
      <c r="F81" s="7">
        <f>M68</f>
        <v>0</v>
      </c>
      <c r="G81" s="7">
        <f>N68</f>
        <v>0</v>
      </c>
      <c r="H81" s="7">
        <f>O68</f>
        <v>0</v>
      </c>
      <c r="P81" s="117"/>
      <c r="Q81" s="27"/>
      <c r="R81" s="8"/>
      <c r="S81" s="8"/>
      <c r="T81" s="8"/>
      <c r="U81" s="8"/>
    </row>
    <row r="82" spans="1:21" s="51" customFormat="1" ht="12.75" x14ac:dyDescent="0.2">
      <c r="A82" s="160" t="s">
        <v>147</v>
      </c>
      <c r="B82" s="49" t="s">
        <v>148</v>
      </c>
      <c r="C82" s="12">
        <f>SUM(D82:H82)</f>
        <v>0</v>
      </c>
      <c r="D82" s="50">
        <f>SUM(D83:D84)</f>
        <v>0</v>
      </c>
      <c r="E82" s="50">
        <f t="shared" ref="E82:H82" si="46">SUM(E83:E84)</f>
        <v>0</v>
      </c>
      <c r="F82" s="50">
        <f t="shared" si="46"/>
        <v>0</v>
      </c>
      <c r="G82" s="50">
        <f t="shared" si="46"/>
        <v>0</v>
      </c>
      <c r="H82" s="50">
        <f t="shared" si="46"/>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7">
        <f>D81-D83</f>
        <v>0</v>
      </c>
      <c r="E85" s="7">
        <f t="shared" ref="E85:H85" si="47">E81-E83</f>
        <v>0</v>
      </c>
      <c r="F85" s="7">
        <f t="shared" si="47"/>
        <v>0</v>
      </c>
      <c r="G85" s="7">
        <f t="shared" si="47"/>
        <v>0</v>
      </c>
      <c r="H85" s="7">
        <f t="shared" si="47"/>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70"/>
  <mergeCells count="15">
    <mergeCell ref="B3:O3"/>
    <mergeCell ref="D6:E6"/>
    <mergeCell ref="F6:F7"/>
    <mergeCell ref="G6:H6"/>
    <mergeCell ref="I6:I7"/>
    <mergeCell ref="K6:O6"/>
    <mergeCell ref="B64:O64"/>
    <mergeCell ref="D77:H77"/>
    <mergeCell ref="B8:O8"/>
    <mergeCell ref="B41:O41"/>
    <mergeCell ref="B18:O18"/>
    <mergeCell ref="B28:O28"/>
    <mergeCell ref="B35:O35"/>
    <mergeCell ref="B52:O52"/>
    <mergeCell ref="B56:O56"/>
  </mergeCells>
  <pageMargins left="0.7" right="0.7" top="0.75" bottom="0.75" header="0.3" footer="0.3"/>
  <pageSetup paperSize="9" scale="2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L169"/>
  <sheetViews>
    <sheetView topLeftCell="A97" workbookViewId="0">
      <selection activeCell="B125" sqref="B125"/>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200" t="s">
        <v>157</v>
      </c>
      <c r="B1" s="200"/>
      <c r="C1" s="200"/>
      <c r="D1" s="200"/>
      <c r="E1" s="200"/>
      <c r="F1" s="200"/>
      <c r="G1" s="200"/>
      <c r="H1" s="200"/>
      <c r="I1" s="200"/>
      <c r="J1" s="200"/>
      <c r="K1" s="200"/>
      <c r="L1" s="67"/>
    </row>
    <row r="2" spans="1:12" ht="16.5" customHeight="1" x14ac:dyDescent="0.25">
      <c r="A2" s="174"/>
      <c r="B2" s="174"/>
      <c r="C2" s="174"/>
      <c r="D2" s="174"/>
      <c r="E2" s="174"/>
      <c r="F2" s="174"/>
      <c r="G2" s="174"/>
      <c r="H2" s="174"/>
      <c r="I2" s="174"/>
      <c r="J2" s="174"/>
      <c r="K2" s="174"/>
      <c r="L2" s="67"/>
    </row>
    <row r="3" spans="1:12" ht="20.25" x14ac:dyDescent="0.25">
      <c r="A3" s="70"/>
      <c r="B3" s="71"/>
      <c r="C3" s="71"/>
      <c r="I3" s="67"/>
      <c r="J3" s="67"/>
      <c r="K3" s="67"/>
      <c r="L3" s="67"/>
    </row>
    <row r="4" spans="1:12" ht="27.75" customHeight="1" x14ac:dyDescent="0.25">
      <c r="A4" s="199" t="s">
        <v>28</v>
      </c>
      <c r="B4" s="199"/>
      <c r="C4" s="199"/>
      <c r="D4" s="199"/>
      <c r="E4" s="199"/>
      <c r="F4" s="199"/>
      <c r="G4" s="199"/>
      <c r="H4" s="199"/>
      <c r="I4" s="199"/>
      <c r="J4" s="199"/>
      <c r="K4" s="199"/>
      <c r="L4" s="199"/>
    </row>
    <row r="5" spans="1:12" s="28" customFormat="1" ht="36" customHeight="1" x14ac:dyDescent="0.25">
      <c r="A5" s="201" t="s">
        <v>29</v>
      </c>
      <c r="B5" s="201"/>
      <c r="C5" s="201"/>
      <c r="D5" s="201"/>
      <c r="E5" s="201"/>
      <c r="F5" s="201"/>
      <c r="G5" s="201"/>
      <c r="H5" s="201"/>
      <c r="I5" s="201"/>
      <c r="J5" s="201"/>
      <c r="K5" s="201"/>
      <c r="L5" s="201"/>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199" t="s">
        <v>64</v>
      </c>
      <c r="B46" s="199"/>
      <c r="C46" s="199"/>
      <c r="D46" s="199"/>
      <c r="E46" s="199"/>
      <c r="F46" s="199"/>
      <c r="G46" s="199"/>
      <c r="H46" s="199"/>
      <c r="I46" s="199"/>
      <c r="J46" s="199"/>
      <c r="K46" s="199"/>
      <c r="L46" s="199"/>
    </row>
    <row r="47" spans="1:12" s="28" customFormat="1" ht="30.75" customHeight="1" x14ac:dyDescent="0.25">
      <c r="A47" s="201" t="s">
        <v>65</v>
      </c>
      <c r="B47" s="201"/>
      <c r="C47" s="201"/>
      <c r="D47" s="201"/>
      <c r="E47" s="201"/>
      <c r="F47" s="201"/>
      <c r="G47" s="201"/>
      <c r="H47" s="201"/>
      <c r="I47" s="201"/>
      <c r="J47" s="201"/>
      <c r="K47" s="201"/>
      <c r="L47" s="201"/>
    </row>
    <row r="48" spans="1:12" s="28" customFormat="1" ht="30.75" customHeight="1" x14ac:dyDescent="0.25">
      <c r="A48" s="175"/>
      <c r="B48" s="175"/>
      <c r="C48" s="175"/>
      <c r="D48" s="175"/>
      <c r="E48" s="175"/>
      <c r="F48" s="175"/>
      <c r="G48" s="175"/>
      <c r="H48" s="175"/>
      <c r="I48" s="175"/>
      <c r="J48" s="175"/>
      <c r="K48" s="175"/>
      <c r="L48" s="175"/>
    </row>
    <row r="49" spans="1:12" s="28" customFormat="1" ht="30.75" customHeight="1" x14ac:dyDescent="0.25">
      <c r="A49" s="175"/>
      <c r="B49" s="175"/>
      <c r="C49" s="175"/>
      <c r="D49" s="175"/>
      <c r="E49" s="175"/>
      <c r="F49" s="175"/>
      <c r="G49" s="175"/>
      <c r="H49" s="175"/>
      <c r="I49" s="175"/>
      <c r="J49" s="175"/>
      <c r="K49" s="175"/>
      <c r="L49" s="175"/>
    </row>
    <row r="50" spans="1:12" s="28" customFormat="1" ht="30.7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0.7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ht="30.75" customHeight="1" x14ac:dyDescent="0.25">
      <c r="A52" s="76" t="s">
        <v>31</v>
      </c>
      <c r="B52" s="14"/>
      <c r="C52" s="14"/>
      <c r="D52" s="14"/>
      <c r="E52" s="14"/>
      <c r="F52" s="14"/>
      <c r="G52" s="14"/>
      <c r="H52" s="14"/>
      <c r="I52" s="14"/>
      <c r="J52" s="14"/>
      <c r="K52" s="14"/>
      <c r="L52" s="14"/>
    </row>
    <row r="53" spans="1:12" s="28" customFormat="1" ht="30.75" customHeigh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ht="30.75" customHeigh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ht="30.75" customHeigh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ht="26.25" customHeigh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31.5" customHeight="1"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18.75"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5.75"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ht="26.25" customHeigh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ht="14.25" customHeigh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15"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1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15" customHeight="1" x14ac:dyDescent="0.25">
      <c r="A90" s="80" t="s">
        <v>74</v>
      </c>
      <c r="B90" s="36"/>
      <c r="G90" s="67"/>
      <c r="I90" s="67"/>
      <c r="J90" s="67"/>
      <c r="K90" s="67"/>
      <c r="L90" s="67"/>
    </row>
    <row r="91" spans="1:12" ht="15" customHeight="1" x14ac:dyDescent="0.25">
      <c r="A91" s="69"/>
      <c r="B91" s="74" t="s">
        <v>16</v>
      </c>
      <c r="C91" s="74">
        <v>1</v>
      </c>
      <c r="D91" s="74">
        <v>2</v>
      </c>
      <c r="E91" s="74">
        <v>3</v>
      </c>
      <c r="F91" s="74">
        <v>4</v>
      </c>
      <c r="G91" s="74">
        <v>5</v>
      </c>
      <c r="H91" s="74">
        <v>6</v>
      </c>
      <c r="I91" s="74">
        <v>7</v>
      </c>
      <c r="J91" s="74">
        <v>8</v>
      </c>
      <c r="K91" s="74">
        <v>9</v>
      </c>
      <c r="L91" s="74">
        <v>10</v>
      </c>
    </row>
    <row r="92" spans="1:12" ht="30" customHeight="1" x14ac:dyDescent="0.25">
      <c r="A92" s="83" t="s">
        <v>75</v>
      </c>
    </row>
    <row r="93" spans="1:12" ht="32.25" customHeight="1" x14ac:dyDescent="0.25">
      <c r="A93" s="66" t="str">
        <f>[1]Investitie!B92</f>
        <v>ASISTENŢĂ FINANCIARĂ NERAMBURSABILĂ SOLICITATĂ</v>
      </c>
      <c r="B93" s="36">
        <f>SUM(C93:G93)</f>
        <v>0</v>
      </c>
      <c r="C93" s="9">
        <f>'Lider IMM'!D85</f>
        <v>0</v>
      </c>
      <c r="D93" s="9">
        <f>'Lider IMM'!E85</f>
        <v>0</v>
      </c>
      <c r="E93" s="9">
        <f>'Lider IMM'!F85</f>
        <v>0</v>
      </c>
      <c r="F93" s="9">
        <f>'Lider IMM'!G85</f>
        <v>0</v>
      </c>
      <c r="G93" s="9">
        <f>'Lider IMM'!H85</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8" customHeight="1"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'Lider IMM'!D79</f>
        <v>0</v>
      </c>
      <c r="D105" s="86">
        <f>'Lider IMM'!E79</f>
        <v>0</v>
      </c>
      <c r="E105" s="86">
        <f>'Lider IMM'!F79</f>
        <v>0</v>
      </c>
      <c r="F105" s="86">
        <f>'Lider IMM'!G79</f>
        <v>0</v>
      </c>
      <c r="G105" s="86">
        <f>'Lider IMM'!H79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row r="116" spans="1:12" x14ac:dyDescent="0.25">
      <c r="A116" s="199" t="s">
        <v>214</v>
      </c>
      <c r="B116" s="199"/>
      <c r="C116" s="199"/>
      <c r="D116" s="199"/>
      <c r="E116" s="199"/>
      <c r="F116" s="199"/>
      <c r="G116" s="199"/>
      <c r="H116" s="199"/>
      <c r="I116" s="199"/>
      <c r="J116" s="199"/>
      <c r="K116" s="199"/>
      <c r="L116" s="199"/>
    </row>
    <row r="117" spans="1:12" ht="15.75" x14ac:dyDescent="0.25">
      <c r="A117" s="173"/>
      <c r="B117" s="73"/>
      <c r="C117" s="74" t="str">
        <f>C50</f>
        <v>Implementare</v>
      </c>
      <c r="D117" s="74" t="str">
        <f t="shared" ref="D117:L117" si="21">D50</f>
        <v>Implementare</v>
      </c>
      <c r="E117" s="74" t="str">
        <f t="shared" si="21"/>
        <v>Operare</v>
      </c>
      <c r="F117" s="74" t="str">
        <f t="shared" si="21"/>
        <v>Operare</v>
      </c>
      <c r="G117" s="74" t="str">
        <f t="shared" si="21"/>
        <v>Operare</v>
      </c>
      <c r="H117" s="74" t="str">
        <f t="shared" si="21"/>
        <v>Operare</v>
      </c>
      <c r="I117" s="74" t="str">
        <f t="shared" si="21"/>
        <v>Operare</v>
      </c>
      <c r="J117" s="74" t="str">
        <f t="shared" si="21"/>
        <v>Operare</v>
      </c>
      <c r="K117" s="74" t="str">
        <f t="shared" si="21"/>
        <v>Operare</v>
      </c>
      <c r="L117" s="74" t="str">
        <f t="shared" si="21"/>
        <v>Operare</v>
      </c>
    </row>
    <row r="118" spans="1:12" x14ac:dyDescent="0.25">
      <c r="A118" s="173"/>
      <c r="B118" s="74" t="s">
        <v>16</v>
      </c>
      <c r="C118" s="165">
        <v>1</v>
      </c>
      <c r="D118" s="165">
        <v>2</v>
      </c>
      <c r="E118" s="165">
        <v>3</v>
      </c>
      <c r="F118" s="165">
        <v>4</v>
      </c>
      <c r="G118" s="165">
        <v>5</v>
      </c>
      <c r="H118" s="165">
        <v>6</v>
      </c>
      <c r="I118" s="165">
        <v>7</v>
      </c>
      <c r="J118" s="165">
        <v>8</v>
      </c>
      <c r="K118" s="165">
        <v>9</v>
      </c>
      <c r="L118" s="165">
        <v>10</v>
      </c>
    </row>
    <row r="119" spans="1:12" x14ac:dyDescent="0.25">
      <c r="A119" s="77" t="s">
        <v>211</v>
      </c>
      <c r="B119" s="9">
        <f>SUM(C119:L119)</f>
        <v>0</v>
      </c>
      <c r="C119" s="9">
        <f t="shared" ref="C119:F119" si="22">C69-C25</f>
        <v>0</v>
      </c>
      <c r="D119" s="9">
        <f t="shared" si="22"/>
        <v>0</v>
      </c>
      <c r="E119" s="9">
        <f t="shared" si="22"/>
        <v>0</v>
      </c>
      <c r="F119" s="9">
        <f t="shared" si="22"/>
        <v>0</v>
      </c>
      <c r="G119" s="9">
        <f t="shared" ref="G119:L119" si="23">G69-G25</f>
        <v>0</v>
      </c>
      <c r="H119" s="9">
        <f t="shared" si="23"/>
        <v>0</v>
      </c>
      <c r="I119" s="9">
        <f t="shared" si="23"/>
        <v>0</v>
      </c>
      <c r="J119" s="9">
        <f t="shared" si="23"/>
        <v>0</v>
      </c>
      <c r="K119" s="9">
        <f t="shared" si="23"/>
        <v>0</v>
      </c>
      <c r="L119" s="9">
        <f t="shared" si="23"/>
        <v>0</v>
      </c>
    </row>
    <row r="120" spans="1:12" x14ac:dyDescent="0.25">
      <c r="A120" s="77" t="s">
        <v>215</v>
      </c>
      <c r="B120" s="9">
        <f>SUM(C120:L120)</f>
        <v>0</v>
      </c>
      <c r="C120" s="9">
        <f>C70-C26</f>
        <v>0</v>
      </c>
      <c r="D120" s="9">
        <f>D70-D26</f>
        <v>0</v>
      </c>
      <c r="E120" s="9">
        <f>E70-E26</f>
        <v>0</v>
      </c>
      <c r="F120" s="9">
        <f>F70-F26</f>
        <v>0</v>
      </c>
      <c r="G120" s="9">
        <f t="shared" ref="G120:L120" si="24">G70-G26</f>
        <v>0</v>
      </c>
      <c r="H120" s="9">
        <f t="shared" si="24"/>
        <v>0</v>
      </c>
      <c r="I120" s="9">
        <f t="shared" si="24"/>
        <v>0</v>
      </c>
      <c r="J120" s="9">
        <f t="shared" si="24"/>
        <v>0</v>
      </c>
      <c r="K120" s="9">
        <f t="shared" si="24"/>
        <v>0</v>
      </c>
      <c r="L120" s="9">
        <f t="shared" si="24"/>
        <v>0</v>
      </c>
    </row>
    <row r="121" spans="1:12" x14ac:dyDescent="0.25">
      <c r="A121" s="77" t="s">
        <v>212</v>
      </c>
      <c r="B121" s="9">
        <f>SUM(C121:L121)</f>
        <v>0</v>
      </c>
      <c r="C121" s="9">
        <f t="shared" ref="C121:L121" si="25">C86-C42</f>
        <v>0</v>
      </c>
      <c r="D121" s="9">
        <f t="shared" si="25"/>
        <v>0</v>
      </c>
      <c r="E121" s="9">
        <f t="shared" si="25"/>
        <v>0</v>
      </c>
      <c r="F121" s="9">
        <f t="shared" si="25"/>
        <v>0</v>
      </c>
      <c r="G121" s="9">
        <f t="shared" si="25"/>
        <v>0</v>
      </c>
      <c r="H121" s="9">
        <f t="shared" si="25"/>
        <v>0</v>
      </c>
      <c r="I121" s="9">
        <f t="shared" si="25"/>
        <v>0</v>
      </c>
      <c r="J121" s="9">
        <f t="shared" si="25"/>
        <v>0</v>
      </c>
      <c r="K121" s="9">
        <f t="shared" si="25"/>
        <v>0</v>
      </c>
      <c r="L121" s="9">
        <f t="shared" si="25"/>
        <v>0</v>
      </c>
    </row>
    <row r="122" spans="1:12" ht="20.45" customHeight="1" x14ac:dyDescent="0.25">
      <c r="A122" s="93" t="s">
        <v>213</v>
      </c>
      <c r="B122" s="94">
        <f>B119-B121</f>
        <v>0</v>
      </c>
      <c r="C122" s="94">
        <f>C119+C120-C121</f>
        <v>0</v>
      </c>
      <c r="D122" s="94">
        <f t="shared" ref="D122:L122" si="26">D119+D120-D121</f>
        <v>0</v>
      </c>
      <c r="E122" s="94">
        <f t="shared" si="26"/>
        <v>0</v>
      </c>
      <c r="F122" s="94">
        <f t="shared" si="26"/>
        <v>0</v>
      </c>
      <c r="G122" s="94">
        <f t="shared" si="26"/>
        <v>0</v>
      </c>
      <c r="H122" s="94">
        <f t="shared" si="26"/>
        <v>0</v>
      </c>
      <c r="I122" s="94">
        <f t="shared" si="26"/>
        <v>0</v>
      </c>
      <c r="J122" s="94">
        <f t="shared" si="26"/>
        <v>0</v>
      </c>
      <c r="K122" s="94">
        <f t="shared" si="26"/>
        <v>0</v>
      </c>
      <c r="L122" s="94">
        <f t="shared" si="26"/>
        <v>0</v>
      </c>
    </row>
    <row r="123" spans="1:12" ht="20.45" customHeight="1" x14ac:dyDescent="0.3">
      <c r="A123" s="122"/>
      <c r="B123" s="122"/>
      <c r="C123" s="122"/>
      <c r="D123" s="122"/>
      <c r="E123" s="122"/>
      <c r="F123" s="122"/>
      <c r="G123" s="96"/>
      <c r="H123" s="96"/>
      <c r="I123" s="96"/>
      <c r="J123" s="96"/>
      <c r="K123" s="96"/>
      <c r="L123" s="96"/>
    </row>
    <row r="124" spans="1:12" ht="20.45" customHeight="1" x14ac:dyDescent="0.3">
      <c r="A124" s="129" t="s">
        <v>216</v>
      </c>
      <c r="B124" s="130"/>
      <c r="C124" s="122"/>
      <c r="D124" s="122"/>
      <c r="E124" s="122"/>
      <c r="F124" s="122"/>
      <c r="G124" s="96"/>
      <c r="H124" s="96"/>
      <c r="I124" s="96"/>
      <c r="J124" s="96"/>
      <c r="K124" s="96"/>
      <c r="L124" s="96"/>
    </row>
    <row r="125" spans="1:12" ht="20.45" customHeight="1" x14ac:dyDescent="0.3">
      <c r="A125" s="131" t="s">
        <v>217</v>
      </c>
      <c r="B125" s="133">
        <f>'Lider IMM'!D9+'Lider IMM'!G9+'Lider IMM'!D19+'Lider IMM'!G19+'Lider IMM'!D29+'Lider IMM'!G29+'Lider IMM'!D36+'Lider IMM'!G36+'Lider IMM'!D42+'Lider IMM'!G42+'Lider IMM'!D65+'Lider IMM'!G65+SUM('Lider IMM'!D57:D62,'Lider IMM'!G53:G54,'Lider IMM'!G57:G62)</f>
        <v>0</v>
      </c>
      <c r="C125" s="122"/>
      <c r="D125" s="122"/>
      <c r="E125" s="164"/>
      <c r="F125" s="122"/>
      <c r="G125" s="96"/>
      <c r="H125" s="96"/>
      <c r="I125" s="96"/>
      <c r="J125" s="96"/>
      <c r="K125" s="96"/>
      <c r="L125" s="96"/>
    </row>
    <row r="126" spans="1:12" ht="20.45" customHeight="1" x14ac:dyDescent="0.3">
      <c r="A126" s="131" t="s">
        <v>218</v>
      </c>
      <c r="B126" s="130">
        <f>AVERAGEIFS(C122:I122,C117:I117,"Operare")</f>
        <v>0</v>
      </c>
      <c r="C126" s="122"/>
      <c r="D126" s="122"/>
      <c r="E126" s="122"/>
      <c r="F126" s="122"/>
      <c r="G126" s="96"/>
      <c r="H126" s="96"/>
      <c r="I126" s="96"/>
      <c r="J126" s="96"/>
      <c r="K126" s="96"/>
      <c r="L126" s="96"/>
    </row>
    <row r="127" spans="1:12" ht="20.45" customHeight="1" x14ac:dyDescent="0.3">
      <c r="A127" s="132" t="s">
        <v>219</v>
      </c>
      <c r="B127" s="134" t="e">
        <f>B126/B125*100</f>
        <v>#DIV/0!</v>
      </c>
      <c r="C127" s="122"/>
      <c r="D127" s="122"/>
      <c r="E127" s="122"/>
      <c r="F127" s="122"/>
      <c r="G127" s="96"/>
      <c r="H127" s="96"/>
      <c r="I127" s="96"/>
      <c r="J127" s="96"/>
      <c r="K127" s="96"/>
      <c r="L127" s="96"/>
    </row>
    <row r="128" spans="1:12" ht="25.9" customHeight="1" x14ac:dyDescent="0.25">
      <c r="A128" s="97"/>
      <c r="B128" s="17"/>
      <c r="C128" s="98"/>
      <c r="D128" s="98"/>
      <c r="E128" s="17"/>
      <c r="F128" s="17"/>
      <c r="G128" s="17"/>
      <c r="H128" s="17"/>
      <c r="I128" s="17"/>
      <c r="J128" s="17"/>
      <c r="K128" s="17"/>
      <c r="L128" s="17"/>
    </row>
    <row r="129" spans="1:12" ht="20.45" customHeight="1" x14ac:dyDescent="0.25">
      <c r="A129" s="97"/>
      <c r="B129" s="17"/>
      <c r="C129" s="98"/>
      <c r="D129" s="98"/>
      <c r="E129" s="17"/>
      <c r="F129" s="17"/>
      <c r="G129" s="17"/>
      <c r="H129" s="17"/>
      <c r="I129" s="17"/>
      <c r="J129" s="17"/>
      <c r="K129" s="17"/>
      <c r="L129" s="17"/>
    </row>
    <row r="130" spans="1:12" ht="20.45" customHeight="1" x14ac:dyDescent="0.25">
      <c r="A130" s="202" t="s">
        <v>91</v>
      </c>
      <c r="B130" s="203"/>
      <c r="C130" s="203"/>
      <c r="D130" s="203"/>
      <c r="E130" s="203"/>
      <c r="F130" s="127"/>
      <c r="G130" s="127"/>
      <c r="H130" s="127"/>
      <c r="I130" s="127"/>
      <c r="J130" s="127"/>
      <c r="K130" s="128"/>
      <c r="L130" s="99"/>
    </row>
    <row r="131" spans="1:12" ht="20.45" customHeight="1" x14ac:dyDescent="0.25">
      <c r="A131" s="101"/>
      <c r="B131" s="101"/>
      <c r="C131" s="101"/>
      <c r="D131" s="101"/>
      <c r="E131" s="101"/>
      <c r="F131" s="101"/>
      <c r="G131" s="101"/>
      <c r="H131" s="101"/>
      <c r="I131" s="101"/>
      <c r="J131" s="101"/>
      <c r="K131" s="101"/>
      <c r="L131" s="99"/>
    </row>
    <row r="132" spans="1:12" ht="20.45" customHeight="1" x14ac:dyDescent="0.25">
      <c r="A132" s="102"/>
      <c r="B132" s="101"/>
      <c r="C132" s="101"/>
      <c r="D132" s="101"/>
      <c r="E132" s="101"/>
      <c r="F132" s="101"/>
      <c r="G132" s="101"/>
      <c r="H132" s="101"/>
      <c r="I132" s="101"/>
      <c r="J132" s="101"/>
      <c r="K132" s="101"/>
      <c r="L132" s="99"/>
    </row>
    <row r="133" spans="1:12" ht="20.45" customHeight="1" x14ac:dyDescent="0.25">
      <c r="A133" s="101"/>
      <c r="B133" s="101"/>
      <c r="C133" s="101"/>
      <c r="D133" s="101"/>
      <c r="E133" s="101"/>
      <c r="F133" s="101"/>
      <c r="G133" s="101"/>
      <c r="H133" s="101"/>
      <c r="I133" s="101"/>
      <c r="J133" s="101"/>
      <c r="K133" s="101"/>
      <c r="L133" s="99"/>
    </row>
    <row r="134" spans="1:12" ht="24" x14ac:dyDescent="0.25">
      <c r="A134" s="103" t="s">
        <v>92</v>
      </c>
      <c r="B134" s="103" t="s">
        <v>93</v>
      </c>
      <c r="C134" s="103" t="s">
        <v>94</v>
      </c>
      <c r="D134" s="103" t="s">
        <v>95</v>
      </c>
      <c r="E134" s="103" t="s">
        <v>96</v>
      </c>
      <c r="F134" s="101"/>
      <c r="G134" s="101"/>
      <c r="H134" s="101"/>
      <c r="I134" s="101"/>
      <c r="J134" s="101"/>
      <c r="K134" s="101"/>
      <c r="L134" s="99"/>
    </row>
    <row r="135" spans="1:12" x14ac:dyDescent="0.25">
      <c r="A135" s="115" t="s">
        <v>97</v>
      </c>
      <c r="B135" s="116">
        <v>0</v>
      </c>
      <c r="C135" s="106" t="e">
        <f>B135/$B$166</f>
        <v>#DIV/0!</v>
      </c>
      <c r="D135" s="115">
        <v>0</v>
      </c>
      <c r="E135" s="107" t="e">
        <f>ROUND(C135*D135,0)</f>
        <v>#DIV/0!</v>
      </c>
      <c r="F135" s="101"/>
      <c r="G135" s="101"/>
      <c r="H135" s="101"/>
      <c r="I135" s="101"/>
      <c r="J135" s="101"/>
      <c r="K135" s="101"/>
      <c r="L135" s="99"/>
    </row>
    <row r="136" spans="1:12" ht="57.6" customHeight="1" x14ac:dyDescent="0.25">
      <c r="A136" s="115" t="s">
        <v>98</v>
      </c>
      <c r="B136" s="116">
        <v>0</v>
      </c>
      <c r="C136" s="106" t="e">
        <f t="shared" ref="C136:C165" si="27">B136/$B$166</f>
        <v>#DIV/0!</v>
      </c>
      <c r="D136" s="115">
        <v>0</v>
      </c>
      <c r="E136" s="107" t="e">
        <f>ROUND(C136*D136,0)</f>
        <v>#DIV/0!</v>
      </c>
      <c r="F136" s="101"/>
      <c r="G136" s="101"/>
      <c r="H136" s="101"/>
      <c r="I136" s="101"/>
      <c r="J136" s="101"/>
      <c r="K136" s="101"/>
      <c r="L136" s="99"/>
    </row>
    <row r="137" spans="1:12" x14ac:dyDescent="0.25">
      <c r="A137" s="115" t="s">
        <v>99</v>
      </c>
      <c r="B137" s="116">
        <v>0</v>
      </c>
      <c r="C137" s="106" t="e">
        <f t="shared" si="27"/>
        <v>#DIV/0!</v>
      </c>
      <c r="D137" s="115">
        <v>0</v>
      </c>
      <c r="E137" s="107" t="e">
        <f t="shared" ref="E137:E165" si="28">ROUND(C137*D137,0)</f>
        <v>#DIV/0!</v>
      </c>
      <c r="F137" s="101"/>
      <c r="G137" s="101"/>
      <c r="H137" s="101"/>
      <c r="I137" s="101"/>
      <c r="J137" s="101"/>
      <c r="K137" s="101"/>
      <c r="L137" s="99"/>
    </row>
    <row r="138" spans="1:12" x14ac:dyDescent="0.25">
      <c r="A138" s="115" t="s">
        <v>100</v>
      </c>
      <c r="B138" s="116">
        <v>0</v>
      </c>
      <c r="C138" s="106" t="e">
        <f t="shared" si="27"/>
        <v>#DIV/0!</v>
      </c>
      <c r="D138" s="115">
        <v>0</v>
      </c>
      <c r="E138" s="107" t="e">
        <f t="shared" si="28"/>
        <v>#DIV/0!</v>
      </c>
      <c r="F138" s="101"/>
      <c r="G138" s="101"/>
      <c r="H138" s="101"/>
      <c r="I138" s="101"/>
      <c r="J138" s="101"/>
      <c r="K138" s="101"/>
      <c r="L138" s="99"/>
    </row>
    <row r="139" spans="1:12" x14ac:dyDescent="0.25">
      <c r="A139" s="115" t="s">
        <v>101</v>
      </c>
      <c r="B139" s="116">
        <v>0</v>
      </c>
      <c r="C139" s="106" t="e">
        <f t="shared" si="27"/>
        <v>#DIV/0!</v>
      </c>
      <c r="D139" s="115">
        <v>0</v>
      </c>
      <c r="E139" s="107" t="e">
        <f t="shared" si="28"/>
        <v>#DIV/0!</v>
      </c>
      <c r="F139" s="101"/>
      <c r="G139" s="101"/>
      <c r="H139" s="101"/>
      <c r="I139" s="101"/>
      <c r="J139" s="101"/>
      <c r="K139" s="101"/>
      <c r="L139" s="99"/>
    </row>
    <row r="140" spans="1:12" x14ac:dyDescent="0.25">
      <c r="A140" s="115" t="s">
        <v>102</v>
      </c>
      <c r="B140" s="116">
        <v>0</v>
      </c>
      <c r="C140" s="106" t="e">
        <f t="shared" si="27"/>
        <v>#DIV/0!</v>
      </c>
      <c r="D140" s="115">
        <v>0</v>
      </c>
      <c r="E140" s="107" t="e">
        <f t="shared" si="28"/>
        <v>#DIV/0!</v>
      </c>
      <c r="F140" s="101"/>
      <c r="G140" s="101"/>
      <c r="H140" s="101"/>
      <c r="I140" s="101"/>
      <c r="J140" s="101"/>
      <c r="K140" s="101"/>
      <c r="L140" s="99"/>
    </row>
    <row r="141" spans="1:12" x14ac:dyDescent="0.25">
      <c r="A141" s="115" t="s">
        <v>103</v>
      </c>
      <c r="B141" s="116">
        <v>0</v>
      </c>
      <c r="C141" s="106" t="e">
        <f t="shared" si="27"/>
        <v>#DIV/0!</v>
      </c>
      <c r="D141" s="115">
        <v>0</v>
      </c>
      <c r="E141" s="107" t="e">
        <f t="shared" si="28"/>
        <v>#DIV/0!</v>
      </c>
      <c r="F141" s="101"/>
      <c r="G141" s="101"/>
      <c r="H141" s="101"/>
      <c r="I141" s="101"/>
      <c r="J141" s="101"/>
      <c r="K141" s="101"/>
      <c r="L141" s="99"/>
    </row>
    <row r="142" spans="1:12" x14ac:dyDescent="0.25">
      <c r="A142" s="115" t="s">
        <v>104</v>
      </c>
      <c r="B142" s="116">
        <v>0</v>
      </c>
      <c r="C142" s="106" t="e">
        <f t="shared" si="27"/>
        <v>#DIV/0!</v>
      </c>
      <c r="D142" s="115">
        <v>0</v>
      </c>
      <c r="E142" s="107" t="e">
        <f t="shared" si="28"/>
        <v>#DIV/0!</v>
      </c>
      <c r="F142" s="101"/>
      <c r="G142" s="101"/>
      <c r="H142" s="101"/>
      <c r="I142" s="101"/>
      <c r="J142" s="101"/>
      <c r="K142" s="101"/>
      <c r="L142" s="99"/>
    </row>
    <row r="143" spans="1:12" x14ac:dyDescent="0.25">
      <c r="A143" s="115" t="s">
        <v>105</v>
      </c>
      <c r="B143" s="116">
        <v>0</v>
      </c>
      <c r="C143" s="106" t="e">
        <f t="shared" si="27"/>
        <v>#DIV/0!</v>
      </c>
      <c r="D143" s="115">
        <v>0</v>
      </c>
      <c r="E143" s="107" t="e">
        <f t="shared" si="28"/>
        <v>#DIV/0!</v>
      </c>
      <c r="F143" s="101"/>
      <c r="G143" s="101"/>
      <c r="H143" s="101"/>
      <c r="I143" s="101"/>
      <c r="J143" s="101"/>
      <c r="K143" s="101"/>
      <c r="L143" s="99"/>
    </row>
    <row r="144" spans="1:12" x14ac:dyDescent="0.25">
      <c r="A144" s="115" t="s">
        <v>106</v>
      </c>
      <c r="B144" s="116">
        <v>0</v>
      </c>
      <c r="C144" s="106" t="e">
        <f t="shared" si="27"/>
        <v>#DIV/0!</v>
      </c>
      <c r="D144" s="115">
        <v>0</v>
      </c>
      <c r="E144" s="107" t="e">
        <f t="shared" si="28"/>
        <v>#DIV/0!</v>
      </c>
      <c r="F144" s="101"/>
      <c r="G144" s="101"/>
      <c r="H144" s="101"/>
      <c r="I144" s="101"/>
      <c r="J144" s="101"/>
      <c r="K144" s="101"/>
      <c r="L144" s="99"/>
    </row>
    <row r="145" spans="1:12" x14ac:dyDescent="0.25">
      <c r="A145" s="115" t="s">
        <v>107</v>
      </c>
      <c r="B145" s="116">
        <v>0</v>
      </c>
      <c r="C145" s="106" t="e">
        <f t="shared" si="27"/>
        <v>#DIV/0!</v>
      </c>
      <c r="D145" s="115">
        <v>0</v>
      </c>
      <c r="E145" s="107" t="e">
        <f t="shared" si="28"/>
        <v>#DIV/0!</v>
      </c>
      <c r="F145" s="101"/>
      <c r="G145" s="101"/>
      <c r="H145" s="101"/>
      <c r="I145" s="101"/>
      <c r="J145" s="101"/>
      <c r="K145" s="101"/>
      <c r="L145" s="99"/>
    </row>
    <row r="146" spans="1:12" x14ac:dyDescent="0.25">
      <c r="A146" s="115" t="s">
        <v>108</v>
      </c>
      <c r="B146" s="116">
        <v>0</v>
      </c>
      <c r="C146" s="106" t="e">
        <f t="shared" si="27"/>
        <v>#DIV/0!</v>
      </c>
      <c r="D146" s="115">
        <v>0</v>
      </c>
      <c r="E146" s="107" t="e">
        <f t="shared" si="28"/>
        <v>#DIV/0!</v>
      </c>
      <c r="F146" s="101"/>
      <c r="G146" s="101"/>
      <c r="H146" s="101"/>
      <c r="I146" s="101"/>
      <c r="J146" s="101"/>
      <c r="K146" s="101"/>
      <c r="L146" s="99"/>
    </row>
    <row r="147" spans="1:12" x14ac:dyDescent="0.25">
      <c r="A147" s="115" t="s">
        <v>109</v>
      </c>
      <c r="B147" s="116">
        <v>0</v>
      </c>
      <c r="C147" s="106" t="e">
        <f t="shared" si="27"/>
        <v>#DIV/0!</v>
      </c>
      <c r="D147" s="115">
        <v>0</v>
      </c>
      <c r="E147" s="107" t="e">
        <f t="shared" si="28"/>
        <v>#DIV/0!</v>
      </c>
      <c r="F147" s="101"/>
      <c r="G147" s="101"/>
      <c r="H147" s="101"/>
      <c r="I147" s="101"/>
      <c r="J147" s="101"/>
      <c r="K147" s="101"/>
      <c r="L147" s="99"/>
    </row>
    <row r="148" spans="1:12" x14ac:dyDescent="0.25">
      <c r="A148" s="115" t="s">
        <v>110</v>
      </c>
      <c r="B148" s="116">
        <v>0</v>
      </c>
      <c r="C148" s="106" t="e">
        <f t="shared" si="27"/>
        <v>#DIV/0!</v>
      </c>
      <c r="D148" s="115">
        <v>0</v>
      </c>
      <c r="E148" s="107" t="e">
        <f t="shared" si="28"/>
        <v>#DIV/0!</v>
      </c>
      <c r="F148" s="101"/>
      <c r="G148" s="101"/>
      <c r="H148" s="101"/>
      <c r="I148" s="101"/>
      <c r="J148" s="101"/>
      <c r="K148" s="101"/>
      <c r="L148" s="99"/>
    </row>
    <row r="149" spans="1:12" x14ac:dyDescent="0.25">
      <c r="A149" s="115" t="s">
        <v>111</v>
      </c>
      <c r="B149" s="116">
        <v>0</v>
      </c>
      <c r="C149" s="106" t="e">
        <f t="shared" si="27"/>
        <v>#DIV/0!</v>
      </c>
      <c r="D149" s="115">
        <v>0</v>
      </c>
      <c r="E149" s="107" t="e">
        <f t="shared" si="28"/>
        <v>#DIV/0!</v>
      </c>
      <c r="F149" s="101"/>
      <c r="G149" s="101"/>
      <c r="H149" s="101"/>
      <c r="I149" s="101"/>
      <c r="J149" s="101"/>
      <c r="K149" s="101"/>
      <c r="L149" s="99"/>
    </row>
    <row r="150" spans="1:12" x14ac:dyDescent="0.25">
      <c r="A150" s="115" t="s">
        <v>112</v>
      </c>
      <c r="B150" s="116">
        <v>0</v>
      </c>
      <c r="C150" s="106" t="e">
        <f t="shared" si="27"/>
        <v>#DIV/0!</v>
      </c>
      <c r="D150" s="115">
        <v>0</v>
      </c>
      <c r="E150" s="107" t="e">
        <f t="shared" si="28"/>
        <v>#DIV/0!</v>
      </c>
      <c r="F150" s="101"/>
      <c r="G150" s="101"/>
      <c r="H150" s="101"/>
      <c r="I150" s="101"/>
      <c r="J150" s="101"/>
      <c r="K150" s="101"/>
      <c r="L150" s="99"/>
    </row>
    <row r="151" spans="1:12" x14ac:dyDescent="0.25">
      <c r="A151" s="115" t="s">
        <v>113</v>
      </c>
      <c r="B151" s="116">
        <v>0</v>
      </c>
      <c r="C151" s="106" t="e">
        <f t="shared" si="27"/>
        <v>#DIV/0!</v>
      </c>
      <c r="D151" s="115">
        <v>0</v>
      </c>
      <c r="E151" s="107" t="e">
        <f t="shared" si="28"/>
        <v>#DIV/0!</v>
      </c>
      <c r="F151" s="101"/>
      <c r="G151" s="101"/>
      <c r="H151" s="101"/>
      <c r="I151" s="101"/>
      <c r="J151" s="101"/>
      <c r="K151" s="101"/>
      <c r="L151" s="99"/>
    </row>
    <row r="152" spans="1:12" x14ac:dyDescent="0.25">
      <c r="A152" s="115" t="s">
        <v>114</v>
      </c>
      <c r="B152" s="116">
        <v>0</v>
      </c>
      <c r="C152" s="106" t="e">
        <f t="shared" si="27"/>
        <v>#DIV/0!</v>
      </c>
      <c r="D152" s="115">
        <v>0</v>
      </c>
      <c r="E152" s="107" t="e">
        <f t="shared" si="28"/>
        <v>#DIV/0!</v>
      </c>
      <c r="F152" s="101"/>
      <c r="G152" s="101"/>
      <c r="H152" s="101"/>
      <c r="I152" s="101"/>
      <c r="J152" s="101"/>
      <c r="K152" s="101"/>
      <c r="L152" s="99"/>
    </row>
    <row r="153" spans="1:12" x14ac:dyDescent="0.25">
      <c r="A153" s="115" t="s">
        <v>115</v>
      </c>
      <c r="B153" s="116">
        <v>0</v>
      </c>
      <c r="C153" s="106" t="e">
        <f t="shared" si="27"/>
        <v>#DIV/0!</v>
      </c>
      <c r="D153" s="115">
        <v>0</v>
      </c>
      <c r="E153" s="107" t="e">
        <f t="shared" si="28"/>
        <v>#DIV/0!</v>
      </c>
      <c r="F153" s="101"/>
      <c r="G153" s="101"/>
      <c r="H153" s="101"/>
      <c r="I153" s="101"/>
      <c r="J153" s="101"/>
      <c r="K153" s="101"/>
      <c r="L153" s="99"/>
    </row>
    <row r="154" spans="1:12" x14ac:dyDescent="0.25">
      <c r="A154" s="115" t="s">
        <v>116</v>
      </c>
      <c r="B154" s="116">
        <v>0</v>
      </c>
      <c r="C154" s="106" t="e">
        <f t="shared" si="27"/>
        <v>#DIV/0!</v>
      </c>
      <c r="D154" s="115">
        <v>0</v>
      </c>
      <c r="E154" s="107" t="e">
        <f t="shared" si="28"/>
        <v>#DIV/0!</v>
      </c>
      <c r="F154" s="101"/>
      <c r="G154" s="101"/>
      <c r="H154" s="101"/>
      <c r="I154" s="101"/>
      <c r="J154" s="101"/>
      <c r="K154" s="101"/>
      <c r="L154" s="99"/>
    </row>
    <row r="155" spans="1:12" x14ac:dyDescent="0.25">
      <c r="A155" s="115" t="s">
        <v>117</v>
      </c>
      <c r="B155" s="116">
        <v>0</v>
      </c>
      <c r="C155" s="106" t="e">
        <f t="shared" si="27"/>
        <v>#DIV/0!</v>
      </c>
      <c r="D155" s="115">
        <v>0</v>
      </c>
      <c r="E155" s="107" t="e">
        <f t="shared" si="28"/>
        <v>#DIV/0!</v>
      </c>
      <c r="F155" s="101"/>
      <c r="G155" s="101"/>
      <c r="H155" s="101"/>
      <c r="I155" s="101"/>
      <c r="J155" s="101"/>
      <c r="K155" s="101"/>
      <c r="L155" s="99"/>
    </row>
    <row r="156" spans="1:12" x14ac:dyDescent="0.25">
      <c r="A156" s="115" t="s">
        <v>118</v>
      </c>
      <c r="B156" s="116">
        <v>0</v>
      </c>
      <c r="C156" s="106" t="e">
        <f t="shared" si="27"/>
        <v>#DIV/0!</v>
      </c>
      <c r="D156" s="115">
        <v>0</v>
      </c>
      <c r="E156" s="107" t="e">
        <f t="shared" si="28"/>
        <v>#DIV/0!</v>
      </c>
      <c r="F156" s="101"/>
      <c r="G156" s="101"/>
      <c r="H156" s="101"/>
      <c r="I156" s="101"/>
      <c r="J156" s="101"/>
      <c r="K156" s="101"/>
      <c r="L156" s="99"/>
    </row>
    <row r="157" spans="1:12" x14ac:dyDescent="0.25">
      <c r="A157" s="115" t="s">
        <v>119</v>
      </c>
      <c r="B157" s="116">
        <v>0</v>
      </c>
      <c r="C157" s="106" t="e">
        <f t="shared" si="27"/>
        <v>#DIV/0!</v>
      </c>
      <c r="D157" s="115">
        <v>0</v>
      </c>
      <c r="E157" s="107" t="e">
        <f t="shared" si="28"/>
        <v>#DIV/0!</v>
      </c>
      <c r="F157" s="101"/>
      <c r="G157" s="101"/>
      <c r="H157" s="101"/>
      <c r="I157" s="101"/>
      <c r="J157" s="101"/>
      <c r="K157" s="101"/>
      <c r="L157" s="99"/>
    </row>
    <row r="158" spans="1:12" x14ac:dyDescent="0.25">
      <c r="A158" s="115" t="s">
        <v>120</v>
      </c>
      <c r="B158" s="116">
        <v>0</v>
      </c>
      <c r="C158" s="106" t="e">
        <f t="shared" si="27"/>
        <v>#DIV/0!</v>
      </c>
      <c r="D158" s="115">
        <v>0</v>
      </c>
      <c r="E158" s="107" t="e">
        <f t="shared" si="28"/>
        <v>#DIV/0!</v>
      </c>
      <c r="F158" s="101"/>
      <c r="G158" s="101"/>
      <c r="H158" s="101"/>
      <c r="I158" s="101"/>
      <c r="J158" s="101"/>
      <c r="K158" s="101"/>
      <c r="L158" s="99"/>
    </row>
    <row r="159" spans="1:12" x14ac:dyDescent="0.25">
      <c r="A159" s="115" t="s">
        <v>121</v>
      </c>
      <c r="B159" s="116">
        <v>0</v>
      </c>
      <c r="C159" s="106" t="e">
        <f t="shared" si="27"/>
        <v>#DIV/0!</v>
      </c>
      <c r="D159" s="115">
        <v>0</v>
      </c>
      <c r="E159" s="107" t="e">
        <f t="shared" si="28"/>
        <v>#DIV/0!</v>
      </c>
      <c r="F159" s="101"/>
      <c r="G159" s="101"/>
      <c r="H159" s="101"/>
      <c r="I159" s="101"/>
      <c r="J159" s="101"/>
      <c r="K159" s="101"/>
      <c r="L159" s="99"/>
    </row>
    <row r="160" spans="1:12" x14ac:dyDescent="0.25">
      <c r="A160" s="115" t="s">
        <v>122</v>
      </c>
      <c r="B160" s="116">
        <v>0</v>
      </c>
      <c r="C160" s="106" t="e">
        <f t="shared" si="27"/>
        <v>#DIV/0!</v>
      </c>
      <c r="D160" s="115">
        <v>0</v>
      </c>
      <c r="E160" s="107" t="e">
        <f t="shared" si="28"/>
        <v>#DIV/0!</v>
      </c>
      <c r="F160" s="101"/>
      <c r="G160" s="101"/>
      <c r="H160" s="101"/>
      <c r="I160" s="101"/>
      <c r="J160" s="101"/>
      <c r="K160" s="101"/>
      <c r="L160" s="99"/>
    </row>
    <row r="161" spans="1:12" x14ac:dyDescent="0.25">
      <c r="A161" s="115" t="s">
        <v>123</v>
      </c>
      <c r="B161" s="116">
        <v>0</v>
      </c>
      <c r="C161" s="106" t="e">
        <f t="shared" si="27"/>
        <v>#DIV/0!</v>
      </c>
      <c r="D161" s="115">
        <v>0</v>
      </c>
      <c r="E161" s="107" t="e">
        <f t="shared" si="28"/>
        <v>#DIV/0!</v>
      </c>
      <c r="F161" s="101"/>
      <c r="G161" s="101"/>
      <c r="H161" s="101"/>
      <c r="I161" s="101"/>
      <c r="J161" s="101"/>
      <c r="K161" s="101"/>
      <c r="L161" s="99"/>
    </row>
    <row r="162" spans="1:12" x14ac:dyDescent="0.25">
      <c r="A162" s="115" t="s">
        <v>124</v>
      </c>
      <c r="B162" s="116">
        <v>0</v>
      </c>
      <c r="C162" s="106" t="e">
        <f t="shared" si="27"/>
        <v>#DIV/0!</v>
      </c>
      <c r="D162" s="115">
        <v>0</v>
      </c>
      <c r="E162" s="107" t="e">
        <f t="shared" si="28"/>
        <v>#DIV/0!</v>
      </c>
      <c r="F162" s="101"/>
      <c r="G162" s="101"/>
      <c r="H162" s="101"/>
      <c r="I162" s="101"/>
      <c r="J162" s="101"/>
      <c r="K162" s="101"/>
      <c r="L162" s="99"/>
    </row>
    <row r="163" spans="1:12" x14ac:dyDescent="0.25">
      <c r="A163" s="115" t="s">
        <v>125</v>
      </c>
      <c r="B163" s="116">
        <v>0</v>
      </c>
      <c r="C163" s="106" t="e">
        <f t="shared" si="27"/>
        <v>#DIV/0!</v>
      </c>
      <c r="D163" s="115">
        <v>0</v>
      </c>
      <c r="E163" s="107" t="e">
        <f t="shared" si="28"/>
        <v>#DIV/0!</v>
      </c>
      <c r="F163" s="101"/>
      <c r="G163" s="101"/>
      <c r="H163" s="101"/>
      <c r="I163" s="101"/>
      <c r="J163" s="101"/>
      <c r="K163" s="101"/>
      <c r="L163" s="99"/>
    </row>
    <row r="164" spans="1:12" x14ac:dyDescent="0.25">
      <c r="A164" s="115" t="s">
        <v>126</v>
      </c>
      <c r="B164" s="116">
        <v>0</v>
      </c>
      <c r="C164" s="106" t="e">
        <f t="shared" si="27"/>
        <v>#DIV/0!</v>
      </c>
      <c r="D164" s="115">
        <v>0</v>
      </c>
      <c r="E164" s="107" t="e">
        <f t="shared" si="28"/>
        <v>#DIV/0!</v>
      </c>
      <c r="F164" s="101"/>
      <c r="G164" s="101"/>
      <c r="H164" s="101"/>
      <c r="I164" s="101"/>
      <c r="J164" s="101"/>
      <c r="K164" s="101"/>
      <c r="L164" s="99"/>
    </row>
    <row r="165" spans="1:12" x14ac:dyDescent="0.25">
      <c r="A165" s="104"/>
      <c r="B165" s="105"/>
      <c r="C165" s="106" t="e">
        <f t="shared" si="27"/>
        <v>#DIV/0!</v>
      </c>
      <c r="D165" s="104"/>
      <c r="E165" s="107" t="e">
        <f t="shared" si="28"/>
        <v>#DIV/0!</v>
      </c>
      <c r="F165" s="101"/>
      <c r="G165" s="101"/>
      <c r="H165" s="101"/>
      <c r="I165" s="101"/>
      <c r="J165" s="101"/>
      <c r="K165" s="101"/>
      <c r="L165" s="99"/>
    </row>
    <row r="166" spans="1:12" x14ac:dyDescent="0.25">
      <c r="A166" s="108" t="s">
        <v>90</v>
      </c>
      <c r="B166" s="109">
        <f>SUM(B135:B165)</f>
        <v>0</v>
      </c>
      <c r="C166" s="110"/>
      <c r="D166" s="111"/>
      <c r="E166" s="112" t="e">
        <f>SUM(E135:E165)</f>
        <v>#DIV/0!</v>
      </c>
      <c r="F166" s="113"/>
      <c r="G166" s="113"/>
      <c r="H166" s="113"/>
      <c r="I166" s="113"/>
      <c r="J166" s="113"/>
      <c r="K166" s="113"/>
      <c r="L166" s="100"/>
    </row>
    <row r="167" spans="1:12" x14ac:dyDescent="0.25">
      <c r="A167" s="113"/>
      <c r="B167" s="113"/>
      <c r="C167" s="113"/>
      <c r="D167" s="113"/>
      <c r="E167" s="113"/>
      <c r="F167" s="113"/>
      <c r="G167" s="113"/>
      <c r="H167" s="113"/>
      <c r="I167" s="113"/>
      <c r="J167" s="113"/>
      <c r="K167" s="113"/>
      <c r="L167" s="100"/>
    </row>
    <row r="168" spans="1:12" x14ac:dyDescent="0.25">
      <c r="A168" s="204" t="s">
        <v>127</v>
      </c>
      <c r="B168" s="204"/>
      <c r="C168" s="204"/>
      <c r="D168" s="204"/>
      <c r="E168" s="204"/>
      <c r="F168" s="204"/>
      <c r="G168" s="204"/>
      <c r="H168" s="204"/>
      <c r="I168" s="204"/>
      <c r="J168" s="204"/>
      <c r="K168" s="204"/>
      <c r="L168" s="100"/>
    </row>
    <row r="169" spans="1:12" x14ac:dyDescent="0.25">
      <c r="A169" s="114"/>
      <c r="B169" s="114"/>
      <c r="C169" s="114"/>
      <c r="D169" s="114"/>
      <c r="E169" s="114"/>
      <c r="F169" s="114"/>
      <c r="G169" s="114"/>
      <c r="H169" s="114"/>
      <c r="I169" s="114"/>
      <c r="J169" s="114"/>
      <c r="K169" s="114"/>
      <c r="L169" s="100"/>
    </row>
  </sheetData>
  <mergeCells count="8">
    <mergeCell ref="A130:E130"/>
    <mergeCell ref="A168:K168"/>
    <mergeCell ref="A116:L116"/>
    <mergeCell ref="A1:K1"/>
    <mergeCell ref="A4:L4"/>
    <mergeCell ref="A5:L5"/>
    <mergeCell ref="A46:L46"/>
    <mergeCell ref="A47:L47"/>
  </mergeCells>
  <conditionalFormatting sqref="C113:L113">
    <cfRule type="cellIs" dxfId="9" priority="1" operator="equal">
      <formula>"OK"</formula>
    </cfRule>
    <cfRule type="cellIs" dxfId="8" priority="2" operator="equal">
      <formula>"Nesustenabil"</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opLeftCell="A37"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51" x14ac:dyDescent="0.2">
      <c r="A37" s="154" t="s">
        <v>135</v>
      </c>
      <c r="B37" s="63" t="s">
        <v>278</v>
      </c>
      <c r="C37" s="36">
        <f t="shared" si="20"/>
        <v>0</v>
      </c>
      <c r="D37" s="61">
        <v>0</v>
      </c>
      <c r="E37" s="61">
        <v>0</v>
      </c>
      <c r="F37" s="36">
        <f t="shared" si="21"/>
        <v>0</v>
      </c>
      <c r="G37" s="61">
        <v>0</v>
      </c>
      <c r="H37" s="61">
        <v>0</v>
      </c>
      <c r="I37" s="36">
        <f>G37+H37</f>
        <v>0</v>
      </c>
      <c r="J37" s="36"/>
      <c r="K37" s="61">
        <v>0</v>
      </c>
      <c r="L37" s="61">
        <v>0</v>
      </c>
      <c r="M37" s="61">
        <v>0</v>
      </c>
      <c r="N37" s="61">
        <v>0</v>
      </c>
      <c r="O37" s="61">
        <v>0</v>
      </c>
      <c r="P37" s="117" t="str">
        <f t="shared" si="23"/>
        <v>ok</v>
      </c>
      <c r="Q37" s="62" t="s">
        <v>183</v>
      </c>
      <c r="R37" s="62" t="s">
        <v>278</v>
      </c>
    </row>
    <row r="38" spans="1:18" s="10" customFormat="1" ht="25.5" x14ac:dyDescent="0.2">
      <c r="A38" s="154" t="s">
        <v>136</v>
      </c>
      <c r="B38" s="63" t="s">
        <v>279</v>
      </c>
      <c r="C38" s="36">
        <f t="shared" si="20"/>
        <v>0</v>
      </c>
      <c r="D38" s="61">
        <v>0</v>
      </c>
      <c r="E38" s="61">
        <v>0</v>
      </c>
      <c r="F38" s="36">
        <f>D38+E38</f>
        <v>0</v>
      </c>
      <c r="G38" s="61">
        <v>0</v>
      </c>
      <c r="H38" s="61">
        <v>0</v>
      </c>
      <c r="I38" s="36">
        <f>G38+H38</f>
        <v>0</v>
      </c>
      <c r="J38" s="36"/>
      <c r="K38" s="61">
        <v>0</v>
      </c>
      <c r="L38" s="61">
        <v>0</v>
      </c>
      <c r="M38" s="61">
        <v>0</v>
      </c>
      <c r="N38" s="61">
        <v>0</v>
      </c>
      <c r="O38" s="61">
        <v>0</v>
      </c>
      <c r="P38" s="117" t="str">
        <f t="shared" si="23"/>
        <v>ok</v>
      </c>
      <c r="Q38" s="62" t="s">
        <v>170</v>
      </c>
      <c r="R38" s="62" t="s">
        <v>279</v>
      </c>
    </row>
    <row r="39" spans="1:18" s="11" customFormat="1" ht="38.25" x14ac:dyDescent="0.2">
      <c r="A39" s="154" t="s">
        <v>155</v>
      </c>
      <c r="B39" s="63" t="s">
        <v>277</v>
      </c>
      <c r="C39" s="36">
        <f t="shared" si="20"/>
        <v>0</v>
      </c>
      <c r="D39" s="61">
        <v>0</v>
      </c>
      <c r="E39" s="61">
        <v>0</v>
      </c>
      <c r="F39" s="36">
        <f t="shared" ref="F39" si="24">D39+E39</f>
        <v>0</v>
      </c>
      <c r="G39" s="61">
        <v>0</v>
      </c>
      <c r="H39" s="61">
        <v>0</v>
      </c>
      <c r="I39" s="36">
        <f t="shared" ref="I39" si="25">G39+H39</f>
        <v>0</v>
      </c>
      <c r="J39" s="36"/>
      <c r="K39" s="61">
        <v>0</v>
      </c>
      <c r="L39" s="61">
        <v>0</v>
      </c>
      <c r="M39" s="61">
        <v>0</v>
      </c>
      <c r="N39" s="61">
        <v>0</v>
      </c>
      <c r="O39" s="61">
        <v>0</v>
      </c>
      <c r="P39" s="117" t="str">
        <f t="shared" si="23"/>
        <v>ok</v>
      </c>
      <c r="Q39" s="62" t="s">
        <v>173</v>
      </c>
      <c r="R39" s="62" t="s">
        <v>277</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8">IF(C42=SUM(K42:O42),"ok","Eroare")</f>
        <v>ok</v>
      </c>
      <c r="Q42" s="62"/>
      <c r="R42" s="62"/>
    </row>
    <row r="43" spans="1:18" s="10" customFormat="1" ht="38.25" x14ac:dyDescent="0.2">
      <c r="A43" s="155" t="s">
        <v>264</v>
      </c>
      <c r="B43" s="63" t="s">
        <v>261</v>
      </c>
      <c r="C43" s="36">
        <f t="shared" si="27"/>
        <v>0</v>
      </c>
      <c r="D43" s="61">
        <v>0</v>
      </c>
      <c r="E43" s="61">
        <v>0</v>
      </c>
      <c r="F43" s="36">
        <f t="shared" ref="F43:F49" si="29">D43+E43</f>
        <v>0</v>
      </c>
      <c r="G43" s="61">
        <v>0</v>
      </c>
      <c r="H43" s="61">
        <v>0</v>
      </c>
      <c r="I43" s="36">
        <f>G43+H43</f>
        <v>0</v>
      </c>
      <c r="J43" s="36"/>
      <c r="K43" s="61">
        <v>0</v>
      </c>
      <c r="L43" s="61">
        <v>0</v>
      </c>
      <c r="M43" s="61">
        <v>0</v>
      </c>
      <c r="N43" s="61">
        <v>0</v>
      </c>
      <c r="O43" s="61">
        <v>0</v>
      </c>
      <c r="P43" s="117" t="str">
        <f t="shared" si="28"/>
        <v>ok</v>
      </c>
      <c r="Q43" s="62" t="s">
        <v>173</v>
      </c>
      <c r="R43" s="62" t="s">
        <v>239</v>
      </c>
    </row>
    <row r="44" spans="1:18" s="10" customFormat="1" ht="24" x14ac:dyDescent="0.2">
      <c r="A44" s="155" t="s">
        <v>265</v>
      </c>
      <c r="B44" s="63" t="s">
        <v>280</v>
      </c>
      <c r="C44" s="36">
        <f t="shared" si="27"/>
        <v>0</v>
      </c>
      <c r="D44" s="61">
        <v>0</v>
      </c>
      <c r="E44" s="61">
        <v>0</v>
      </c>
      <c r="F44" s="36">
        <f t="shared" si="29"/>
        <v>0</v>
      </c>
      <c r="G44" s="61">
        <v>0</v>
      </c>
      <c r="H44" s="61">
        <v>0</v>
      </c>
      <c r="I44" s="36">
        <f t="shared" ref="I44:I49" si="30">G44+H44</f>
        <v>0</v>
      </c>
      <c r="J44" s="36"/>
      <c r="K44" s="61">
        <v>0</v>
      </c>
      <c r="L44" s="61">
        <v>0</v>
      </c>
      <c r="M44" s="61">
        <v>0</v>
      </c>
      <c r="N44" s="61">
        <v>0</v>
      </c>
      <c r="O44" s="61">
        <v>0</v>
      </c>
      <c r="P44" s="117"/>
      <c r="Q44" s="62"/>
      <c r="R44" s="62"/>
    </row>
    <row r="45" spans="1:18" s="10" customFormat="1" x14ac:dyDescent="0.2">
      <c r="A45" s="155" t="s">
        <v>275</v>
      </c>
      <c r="B45" s="63" t="s">
        <v>281</v>
      </c>
      <c r="C45" s="36">
        <f t="shared" si="27"/>
        <v>0</v>
      </c>
      <c r="D45" s="61">
        <v>0</v>
      </c>
      <c r="E45" s="61">
        <v>0</v>
      </c>
      <c r="F45" s="36">
        <f t="shared" si="29"/>
        <v>0</v>
      </c>
      <c r="G45" s="61">
        <v>0</v>
      </c>
      <c r="H45" s="61">
        <v>0</v>
      </c>
      <c r="I45" s="36">
        <f t="shared" si="30"/>
        <v>0</v>
      </c>
      <c r="J45" s="36"/>
      <c r="K45" s="61">
        <v>0</v>
      </c>
      <c r="L45" s="61">
        <v>0</v>
      </c>
      <c r="M45" s="61">
        <v>0</v>
      </c>
      <c r="N45" s="61">
        <v>0</v>
      </c>
      <c r="O45" s="61">
        <v>0</v>
      </c>
      <c r="P45" s="117"/>
      <c r="Q45" s="62"/>
      <c r="R45" s="62"/>
    </row>
    <row r="46" spans="1:18" s="10" customFormat="1" x14ac:dyDescent="0.2">
      <c r="A46" s="155" t="s">
        <v>286</v>
      </c>
      <c r="B46" s="63" t="s">
        <v>282</v>
      </c>
      <c r="C46" s="36">
        <f t="shared" si="27"/>
        <v>0</v>
      </c>
      <c r="D46" s="61">
        <v>0</v>
      </c>
      <c r="E46" s="61">
        <v>0</v>
      </c>
      <c r="F46" s="36">
        <f t="shared" si="29"/>
        <v>0</v>
      </c>
      <c r="G46" s="61">
        <v>0</v>
      </c>
      <c r="H46" s="61">
        <v>0</v>
      </c>
      <c r="I46" s="36">
        <f t="shared" si="30"/>
        <v>0</v>
      </c>
      <c r="J46" s="36"/>
      <c r="K46" s="61">
        <v>0</v>
      </c>
      <c r="L46" s="61">
        <v>0</v>
      </c>
      <c r="M46" s="61">
        <v>0</v>
      </c>
      <c r="N46" s="61">
        <v>0</v>
      </c>
      <c r="O46" s="61">
        <v>0</v>
      </c>
      <c r="P46" s="117"/>
      <c r="Q46" s="62"/>
      <c r="R46" s="62"/>
    </row>
    <row r="47" spans="1:18" s="10" customFormat="1" x14ac:dyDescent="0.2">
      <c r="A47" s="155" t="s">
        <v>287</v>
      </c>
      <c r="B47" s="63" t="s">
        <v>283</v>
      </c>
      <c r="C47" s="36">
        <f t="shared" si="27"/>
        <v>0</v>
      </c>
      <c r="D47" s="61">
        <v>0</v>
      </c>
      <c r="E47" s="61">
        <v>0</v>
      </c>
      <c r="F47" s="36">
        <f t="shared" si="29"/>
        <v>0</v>
      </c>
      <c r="G47" s="61">
        <v>0</v>
      </c>
      <c r="H47" s="61">
        <v>0</v>
      </c>
      <c r="I47" s="36">
        <f t="shared" si="30"/>
        <v>0</v>
      </c>
      <c r="J47" s="36"/>
      <c r="K47" s="61">
        <v>0</v>
      </c>
      <c r="L47" s="61">
        <v>0</v>
      </c>
      <c r="M47" s="61">
        <v>0</v>
      </c>
      <c r="N47" s="61">
        <v>0</v>
      </c>
      <c r="O47" s="61">
        <v>0</v>
      </c>
      <c r="P47" s="117"/>
      <c r="Q47" s="62"/>
      <c r="R47" s="62"/>
    </row>
    <row r="48" spans="1:18" s="10" customFormat="1" x14ac:dyDescent="0.2">
      <c r="A48" s="155" t="s">
        <v>288</v>
      </c>
      <c r="B48" s="63" t="s">
        <v>284</v>
      </c>
      <c r="C48" s="36">
        <f t="shared" si="27"/>
        <v>0</v>
      </c>
      <c r="D48" s="61">
        <v>0</v>
      </c>
      <c r="E48" s="61">
        <v>0</v>
      </c>
      <c r="F48" s="36">
        <f t="shared" si="29"/>
        <v>0</v>
      </c>
      <c r="G48" s="61">
        <v>0</v>
      </c>
      <c r="H48" s="61">
        <v>0</v>
      </c>
      <c r="I48" s="36">
        <f t="shared" si="30"/>
        <v>0</v>
      </c>
      <c r="J48" s="36"/>
      <c r="K48" s="61">
        <v>0</v>
      </c>
      <c r="L48" s="61">
        <v>0</v>
      </c>
      <c r="M48" s="61">
        <v>0</v>
      </c>
      <c r="N48" s="61">
        <v>0</v>
      </c>
      <c r="O48" s="61">
        <v>0</v>
      </c>
      <c r="P48" s="117"/>
      <c r="Q48" s="62"/>
      <c r="R48" s="62"/>
    </row>
    <row r="49" spans="1:18" s="10" customFormat="1" ht="38.25" x14ac:dyDescent="0.2">
      <c r="A49" s="155" t="s">
        <v>289</v>
      </c>
      <c r="B49" s="63" t="s">
        <v>285</v>
      </c>
      <c r="C49" s="36">
        <f t="shared" si="27"/>
        <v>0</v>
      </c>
      <c r="D49" s="61">
        <v>0</v>
      </c>
      <c r="E49" s="61">
        <v>0</v>
      </c>
      <c r="F49" s="36">
        <f t="shared" si="29"/>
        <v>0</v>
      </c>
      <c r="G49" s="61">
        <v>0</v>
      </c>
      <c r="H49" s="61">
        <v>0</v>
      </c>
      <c r="I49" s="36">
        <f t="shared" si="30"/>
        <v>0</v>
      </c>
      <c r="J49" s="36"/>
      <c r="K49" s="61">
        <v>0</v>
      </c>
      <c r="L49" s="61">
        <v>0</v>
      </c>
      <c r="M49" s="61">
        <v>0</v>
      </c>
      <c r="N49" s="61">
        <v>0</v>
      </c>
      <c r="O49" s="61">
        <v>0</v>
      </c>
      <c r="P49" s="117" t="str">
        <f t="shared" si="28"/>
        <v>ok</v>
      </c>
      <c r="Q49" s="62" t="s">
        <v>173</v>
      </c>
      <c r="R49" s="62" t="s">
        <v>276</v>
      </c>
    </row>
    <row r="50" spans="1:18" s="10" customFormat="1" ht="29.25" customHeight="1" x14ac:dyDescent="0.2">
      <c r="A50" s="155" t="s">
        <v>290</v>
      </c>
      <c r="B50" s="63" t="s">
        <v>262</v>
      </c>
      <c r="C50" s="36">
        <f t="shared" si="27"/>
        <v>0</v>
      </c>
      <c r="D50" s="61">
        <v>0</v>
      </c>
      <c r="E50" s="61">
        <v>0</v>
      </c>
      <c r="F50" s="36">
        <f>D50+E50</f>
        <v>0</v>
      </c>
      <c r="G50" s="61">
        <v>0</v>
      </c>
      <c r="H50" s="61">
        <v>0</v>
      </c>
      <c r="I50" s="36">
        <f>G50+H50</f>
        <v>0</v>
      </c>
      <c r="J50" s="36"/>
      <c r="K50" s="61">
        <v>0</v>
      </c>
      <c r="L50" s="61">
        <v>0</v>
      </c>
      <c r="M50" s="61">
        <v>0</v>
      </c>
      <c r="N50" s="61">
        <v>0</v>
      </c>
      <c r="O50" s="61">
        <v>0</v>
      </c>
      <c r="P50" s="117" t="str">
        <f t="shared" si="28"/>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 t="shared" ref="L51:O51" si="31">L42</f>
        <v>0</v>
      </c>
      <c r="M51" s="36">
        <f t="shared" si="31"/>
        <v>0</v>
      </c>
      <c r="N51" s="36">
        <f t="shared" si="31"/>
        <v>0</v>
      </c>
      <c r="O51" s="36">
        <f t="shared" si="31"/>
        <v>0</v>
      </c>
      <c r="P51" s="117" t="str">
        <f t="shared" si="0"/>
        <v>ok</v>
      </c>
      <c r="Q51" s="27"/>
    </row>
    <row r="52" spans="1:18" s="11" customFormat="1" ht="15.75" thickBot="1" x14ac:dyDescent="0.25">
      <c r="A52" s="156">
        <v>6</v>
      </c>
      <c r="B52" s="197" t="s">
        <v>302</v>
      </c>
      <c r="C52" s="197"/>
      <c r="D52" s="197"/>
      <c r="E52" s="197"/>
      <c r="F52" s="197"/>
      <c r="G52" s="197"/>
      <c r="H52" s="197"/>
      <c r="I52" s="197"/>
      <c r="J52" s="197"/>
      <c r="K52" s="197"/>
      <c r="L52" s="197"/>
      <c r="M52" s="197"/>
      <c r="N52" s="197"/>
      <c r="O52" s="197"/>
      <c r="P52" s="117"/>
      <c r="Q52" s="27"/>
    </row>
    <row r="53" spans="1:18" s="11" customFormat="1" ht="15.75" thickTop="1" x14ac:dyDescent="0.2">
      <c r="A53" s="153" t="s">
        <v>299</v>
      </c>
      <c r="B53" s="35" t="s">
        <v>292</v>
      </c>
      <c r="C53" s="36">
        <f t="shared" ref="C53:C55" si="32">F53+I53</f>
        <v>0</v>
      </c>
      <c r="D53" s="61">
        <v>0</v>
      </c>
      <c r="E53" s="61">
        <v>0</v>
      </c>
      <c r="F53" s="36">
        <f>D53+E53</f>
        <v>0</v>
      </c>
      <c r="G53" s="61">
        <v>0</v>
      </c>
      <c r="H53" s="61">
        <v>0</v>
      </c>
      <c r="I53" s="36">
        <f>G53+H53</f>
        <v>0</v>
      </c>
      <c r="J53" s="36"/>
      <c r="K53" s="61">
        <v>0</v>
      </c>
      <c r="L53" s="61">
        <v>0</v>
      </c>
      <c r="M53" s="61">
        <v>0</v>
      </c>
      <c r="N53" s="61">
        <v>0</v>
      </c>
      <c r="O53" s="61">
        <v>0</v>
      </c>
      <c r="P53" s="117" t="str">
        <f t="shared" ref="P53:P62" si="33">IF(C53=SUM(K53:O53),"ok","Eroare")</f>
        <v>ok</v>
      </c>
      <c r="Q53" s="176" t="s">
        <v>170</v>
      </c>
      <c r="R53" s="176" t="s">
        <v>267</v>
      </c>
    </row>
    <row r="54" spans="1:18" s="11" customFormat="1" x14ac:dyDescent="0.2">
      <c r="A54" s="153" t="s">
        <v>300</v>
      </c>
      <c r="B54" s="35" t="s">
        <v>293</v>
      </c>
      <c r="C54" s="36">
        <f t="shared" si="32"/>
        <v>0</v>
      </c>
      <c r="D54" s="61">
        <v>0</v>
      </c>
      <c r="E54" s="61">
        <v>0</v>
      </c>
      <c r="F54" s="36">
        <f>D54+E54</f>
        <v>0</v>
      </c>
      <c r="G54" s="61">
        <v>0</v>
      </c>
      <c r="H54" s="61">
        <v>0</v>
      </c>
      <c r="I54" s="36">
        <f>G54+H54</f>
        <v>0</v>
      </c>
      <c r="J54" s="36"/>
      <c r="K54" s="61">
        <v>0</v>
      </c>
      <c r="L54" s="61">
        <v>0</v>
      </c>
      <c r="M54" s="61">
        <v>0</v>
      </c>
      <c r="N54" s="61">
        <v>0</v>
      </c>
      <c r="O54" s="61">
        <v>0</v>
      </c>
      <c r="P54" s="117" t="str">
        <f t="shared" si="33"/>
        <v>ok</v>
      </c>
      <c r="Q54" s="176" t="s">
        <v>268</v>
      </c>
      <c r="R54" s="176" t="s">
        <v>266</v>
      </c>
    </row>
    <row r="55" spans="1:18" s="11" customFormat="1" x14ac:dyDescent="0.2">
      <c r="A55" s="153"/>
      <c r="B55" s="35" t="s">
        <v>301</v>
      </c>
      <c r="C55" s="36">
        <f t="shared" si="32"/>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309</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303</v>
      </c>
      <c r="B57" s="35" t="s">
        <v>294</v>
      </c>
      <c r="C57" s="36">
        <f t="shared" ref="C57:C63" si="34">F57+I57</f>
        <v>0</v>
      </c>
      <c r="D57" s="61">
        <v>0</v>
      </c>
      <c r="E57" s="61">
        <v>0</v>
      </c>
      <c r="F57" s="36">
        <f>D57+E57</f>
        <v>0</v>
      </c>
      <c r="G57" s="61">
        <v>0</v>
      </c>
      <c r="H57" s="61">
        <v>0</v>
      </c>
      <c r="I57" s="36">
        <f t="shared" ref="I57:I62" si="35">G57+H57</f>
        <v>0</v>
      </c>
      <c r="J57" s="36"/>
      <c r="K57" s="61">
        <v>0</v>
      </c>
      <c r="L57" s="61">
        <v>0</v>
      </c>
      <c r="M57" s="61">
        <v>0</v>
      </c>
      <c r="N57" s="61">
        <v>0</v>
      </c>
      <c r="O57" s="61">
        <v>0</v>
      </c>
      <c r="P57" s="117" t="str">
        <f t="shared" si="33"/>
        <v>ok</v>
      </c>
      <c r="Q57" s="176" t="s">
        <v>183</v>
      </c>
      <c r="R57" s="176" t="s">
        <v>311</v>
      </c>
    </row>
    <row r="58" spans="1:18" s="11" customFormat="1" ht="25.5" x14ac:dyDescent="0.2">
      <c r="A58" s="155" t="s">
        <v>304</v>
      </c>
      <c r="B58" s="35" t="s">
        <v>295</v>
      </c>
      <c r="C58" s="36">
        <f t="shared" si="34"/>
        <v>0</v>
      </c>
      <c r="D58" s="61">
        <v>0</v>
      </c>
      <c r="E58" s="61">
        <v>0</v>
      </c>
      <c r="F58" s="36">
        <f t="shared" ref="F58:F62" si="36">D58+E58</f>
        <v>0</v>
      </c>
      <c r="G58" s="61">
        <v>0</v>
      </c>
      <c r="H58" s="61">
        <v>0</v>
      </c>
      <c r="I58" s="36">
        <f t="shared" si="35"/>
        <v>0</v>
      </c>
      <c r="J58" s="36"/>
      <c r="K58" s="61">
        <v>0</v>
      </c>
      <c r="L58" s="61">
        <v>0</v>
      </c>
      <c r="M58" s="61">
        <v>0</v>
      </c>
      <c r="N58" s="61">
        <v>0</v>
      </c>
      <c r="O58" s="61">
        <v>0</v>
      </c>
      <c r="P58" s="117" t="str">
        <f t="shared" si="33"/>
        <v>ok</v>
      </c>
      <c r="Q58" s="176" t="s">
        <v>185</v>
      </c>
      <c r="R58" s="176" t="s">
        <v>186</v>
      </c>
    </row>
    <row r="59" spans="1:18" s="11" customFormat="1" ht="38.25" x14ac:dyDescent="0.2">
      <c r="A59" s="155" t="s">
        <v>305</v>
      </c>
      <c r="B59" s="35" t="s">
        <v>277</v>
      </c>
      <c r="C59" s="36">
        <f t="shared" si="34"/>
        <v>0</v>
      </c>
      <c r="D59" s="61">
        <v>0</v>
      </c>
      <c r="E59" s="61">
        <v>0</v>
      </c>
      <c r="F59" s="36">
        <f t="shared" si="36"/>
        <v>0</v>
      </c>
      <c r="G59" s="61">
        <v>0</v>
      </c>
      <c r="H59" s="61">
        <v>0</v>
      </c>
      <c r="I59" s="36">
        <f t="shared" si="35"/>
        <v>0</v>
      </c>
      <c r="J59" s="36"/>
      <c r="K59" s="61">
        <v>0</v>
      </c>
      <c r="L59" s="61">
        <v>0</v>
      </c>
      <c r="M59" s="61">
        <v>0</v>
      </c>
      <c r="N59" s="61">
        <v>0</v>
      </c>
      <c r="O59" s="61">
        <v>0</v>
      </c>
      <c r="P59" s="117" t="str">
        <f t="shared" si="33"/>
        <v>ok</v>
      </c>
      <c r="Q59" s="176" t="s">
        <v>173</v>
      </c>
      <c r="R59" s="176" t="s">
        <v>277</v>
      </c>
    </row>
    <row r="60" spans="1:18" s="11" customFormat="1" ht="60" x14ac:dyDescent="0.2">
      <c r="A60" s="155" t="s">
        <v>306</v>
      </c>
      <c r="B60" s="63" t="s">
        <v>296</v>
      </c>
      <c r="C60" s="36">
        <f t="shared" si="34"/>
        <v>0</v>
      </c>
      <c r="D60" s="61">
        <v>0</v>
      </c>
      <c r="E60" s="61">
        <v>0</v>
      </c>
      <c r="F60" s="36">
        <f t="shared" si="36"/>
        <v>0</v>
      </c>
      <c r="G60" s="61">
        <v>0</v>
      </c>
      <c r="H60" s="61">
        <v>0</v>
      </c>
      <c r="I60" s="36">
        <f t="shared" si="35"/>
        <v>0</v>
      </c>
      <c r="J60" s="36"/>
      <c r="K60" s="61">
        <v>0</v>
      </c>
      <c r="L60" s="61">
        <v>0</v>
      </c>
      <c r="M60" s="61">
        <v>0</v>
      </c>
      <c r="N60" s="61">
        <v>0</v>
      </c>
      <c r="O60" s="61">
        <v>0</v>
      </c>
      <c r="P60" s="117" t="str">
        <f t="shared" si="33"/>
        <v>ok</v>
      </c>
      <c r="Q60" s="176" t="s">
        <v>312</v>
      </c>
      <c r="R60" s="63" t="s">
        <v>296</v>
      </c>
    </row>
    <row r="61" spans="1:18" s="11" customFormat="1" x14ac:dyDescent="0.2">
      <c r="A61" s="155" t="s">
        <v>307</v>
      </c>
      <c r="B61" s="63" t="s">
        <v>297</v>
      </c>
      <c r="C61" s="36">
        <f t="shared" si="34"/>
        <v>0</v>
      </c>
      <c r="D61" s="61">
        <v>0</v>
      </c>
      <c r="E61" s="61">
        <v>0</v>
      </c>
      <c r="F61" s="36">
        <f t="shared" si="36"/>
        <v>0</v>
      </c>
      <c r="G61" s="61">
        <v>0</v>
      </c>
      <c r="H61" s="61">
        <v>0</v>
      </c>
      <c r="I61" s="36">
        <f t="shared" si="35"/>
        <v>0</v>
      </c>
      <c r="J61" s="36"/>
      <c r="K61" s="61">
        <v>0</v>
      </c>
      <c r="L61" s="61">
        <v>0</v>
      </c>
      <c r="M61" s="61">
        <v>0</v>
      </c>
      <c r="N61" s="61">
        <v>0</v>
      </c>
      <c r="O61" s="61">
        <v>0</v>
      </c>
      <c r="P61" s="117" t="str">
        <f t="shared" si="33"/>
        <v>ok</v>
      </c>
      <c r="Q61" s="176" t="s">
        <v>170</v>
      </c>
      <c r="R61" s="176" t="s">
        <v>313</v>
      </c>
    </row>
    <row r="62" spans="1:18" s="11" customFormat="1" ht="76.5" x14ac:dyDescent="0.2">
      <c r="A62" s="155" t="s">
        <v>308</v>
      </c>
      <c r="B62" s="35" t="s">
        <v>298</v>
      </c>
      <c r="C62" s="36">
        <f t="shared" si="34"/>
        <v>0</v>
      </c>
      <c r="D62" s="61">
        <v>0</v>
      </c>
      <c r="E62" s="61">
        <v>0</v>
      </c>
      <c r="F62" s="36">
        <f t="shared" si="36"/>
        <v>0</v>
      </c>
      <c r="G62" s="61">
        <v>0</v>
      </c>
      <c r="H62" s="61">
        <v>0</v>
      </c>
      <c r="I62" s="36">
        <f t="shared" si="35"/>
        <v>0</v>
      </c>
      <c r="J62" s="36"/>
      <c r="K62" s="61">
        <v>0</v>
      </c>
      <c r="L62" s="61">
        <v>0</v>
      </c>
      <c r="M62" s="61">
        <v>0</v>
      </c>
      <c r="N62" s="61">
        <v>0</v>
      </c>
      <c r="O62" s="61">
        <v>0</v>
      </c>
      <c r="P62" s="117" t="str">
        <f t="shared" si="33"/>
        <v>ok</v>
      </c>
      <c r="Q62" s="176" t="s">
        <v>298</v>
      </c>
      <c r="R62" s="176" t="s">
        <v>298</v>
      </c>
    </row>
    <row r="63" spans="1:18" s="11" customFormat="1" x14ac:dyDescent="0.2">
      <c r="A63" s="153"/>
      <c r="B63" s="35" t="s">
        <v>310</v>
      </c>
      <c r="C63" s="36">
        <f t="shared" si="34"/>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314</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315</v>
      </c>
      <c r="B65" s="35" t="s">
        <v>270</v>
      </c>
      <c r="C65" s="36">
        <f t="shared" ref="C65:C66" si="37">F65+I65</f>
        <v>0</v>
      </c>
      <c r="D65" s="61">
        <v>0</v>
      </c>
      <c r="E65" s="61">
        <v>0</v>
      </c>
      <c r="F65" s="36">
        <f t="shared" ref="F65" si="38">D65+E65</f>
        <v>0</v>
      </c>
      <c r="G65" s="61">
        <v>0</v>
      </c>
      <c r="H65" s="61">
        <v>0</v>
      </c>
      <c r="I65" s="36">
        <f t="shared" ref="I65" si="39">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37"/>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0">SUM(E80:E81)</f>
        <v>0</v>
      </c>
      <c r="F79" s="50">
        <f t="shared" si="40"/>
        <v>0</v>
      </c>
      <c r="G79" s="50">
        <f t="shared" si="40"/>
        <v>0</v>
      </c>
      <c r="H79" s="50">
        <f t="shared" si="40"/>
        <v>0</v>
      </c>
      <c r="I79" s="48"/>
      <c r="J79" s="48"/>
      <c r="P79" s="117"/>
      <c r="Q79" s="27"/>
    </row>
    <row r="80" spans="1:19" s="48" customFormat="1" ht="12.75" x14ac:dyDescent="0.2">
      <c r="A80" s="161" t="s">
        <v>143</v>
      </c>
      <c r="B80" s="52" t="s">
        <v>144</v>
      </c>
      <c r="C80" s="12">
        <f>SUM(D80:H80)</f>
        <v>0</v>
      </c>
      <c r="D80" s="172">
        <f>K69</f>
        <v>0</v>
      </c>
      <c r="E80" s="172">
        <f t="shared" ref="E80:H80" si="41">L69</f>
        <v>0</v>
      </c>
      <c r="F80" s="172">
        <f t="shared" si="41"/>
        <v>0</v>
      </c>
      <c r="G80" s="172">
        <f t="shared" si="41"/>
        <v>0</v>
      </c>
      <c r="H80" s="172">
        <f t="shared" si="41"/>
        <v>0</v>
      </c>
      <c r="P80" s="117"/>
      <c r="Q80" s="27"/>
    </row>
    <row r="81" spans="1:21" s="48" customFormat="1" ht="12.75" x14ac:dyDescent="0.2">
      <c r="A81" s="161" t="s">
        <v>145</v>
      </c>
      <c r="B81" s="52" t="s">
        <v>146</v>
      </c>
      <c r="C81" s="12">
        <f>SUM(D81:H81)</f>
        <v>0</v>
      </c>
      <c r="D81" s="172">
        <f>K68</f>
        <v>0</v>
      </c>
      <c r="E81" s="172">
        <f>L68</f>
        <v>0</v>
      </c>
      <c r="F81" s="172">
        <f>M68</f>
        <v>0</v>
      </c>
      <c r="G81" s="172">
        <f>N68</f>
        <v>0</v>
      </c>
      <c r="H81" s="172">
        <f>O68</f>
        <v>0</v>
      </c>
      <c r="P81" s="117"/>
      <c r="Q81" s="27"/>
      <c r="R81" s="8"/>
      <c r="S81" s="8"/>
      <c r="T81" s="8"/>
      <c r="U81" s="8"/>
    </row>
    <row r="82" spans="1:21" s="51" customFormat="1" ht="12.75" x14ac:dyDescent="0.2">
      <c r="A82" s="160" t="s">
        <v>147</v>
      </c>
      <c r="B82" s="49" t="s">
        <v>148</v>
      </c>
      <c r="C82" s="12">
        <f>SUM(D82:H82)</f>
        <v>0</v>
      </c>
      <c r="D82" s="50">
        <f>SUM(D83:D84)</f>
        <v>0</v>
      </c>
      <c r="E82" s="50">
        <f t="shared" ref="E82:H82" si="42">SUM(E83:E84)</f>
        <v>0</v>
      </c>
      <c r="F82" s="50">
        <f t="shared" si="42"/>
        <v>0</v>
      </c>
      <c r="G82" s="50">
        <f t="shared" si="42"/>
        <v>0</v>
      </c>
      <c r="H82" s="50">
        <f t="shared" si="42"/>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72">
        <f>D81-D83</f>
        <v>0</v>
      </c>
      <c r="E85" s="172">
        <f t="shared" ref="E85:H85" si="43">E81-E83</f>
        <v>0</v>
      </c>
      <c r="F85" s="172">
        <f t="shared" si="43"/>
        <v>0</v>
      </c>
      <c r="G85" s="172">
        <f t="shared" si="43"/>
        <v>0</v>
      </c>
      <c r="H85" s="172">
        <f t="shared" si="43"/>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53"/>
  <mergeCells count="15">
    <mergeCell ref="B64:O64"/>
    <mergeCell ref="D77:H77"/>
    <mergeCell ref="B3:O3"/>
    <mergeCell ref="D6:E6"/>
    <mergeCell ref="F6:F7"/>
    <mergeCell ref="G6:H6"/>
    <mergeCell ref="I6:I7"/>
    <mergeCell ref="K6:O6"/>
    <mergeCell ref="B8:O8"/>
    <mergeCell ref="B18:O18"/>
    <mergeCell ref="B28:O28"/>
    <mergeCell ref="B35:O35"/>
    <mergeCell ref="B41:O41"/>
    <mergeCell ref="B52:O52"/>
    <mergeCell ref="B56:O56"/>
  </mergeCells>
  <pageMargins left="0.7" right="0.7" top="0.75" bottom="0.75" header="0.3" footer="0.3"/>
  <pageSetup paperSize="9" scale="2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topLeftCell="A99" workbookViewId="0">
      <selection activeCell="B126" sqref="B126"/>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200" t="s">
        <v>157</v>
      </c>
      <c r="B1" s="200"/>
      <c r="C1" s="200"/>
      <c r="D1" s="200"/>
      <c r="E1" s="200"/>
      <c r="F1" s="200"/>
      <c r="G1" s="200"/>
      <c r="H1" s="200"/>
      <c r="I1" s="200"/>
      <c r="J1" s="200"/>
      <c r="K1" s="200"/>
      <c r="L1" s="67"/>
    </row>
    <row r="2" spans="1:12" ht="16.5" customHeight="1" x14ac:dyDescent="0.25">
      <c r="A2" s="169"/>
      <c r="B2" s="169"/>
      <c r="C2" s="169"/>
      <c r="D2" s="169"/>
      <c r="E2" s="169"/>
      <c r="F2" s="169"/>
      <c r="G2" s="169"/>
      <c r="H2" s="169"/>
      <c r="I2" s="169"/>
      <c r="J2" s="169"/>
      <c r="K2" s="169"/>
      <c r="L2" s="67"/>
    </row>
    <row r="3" spans="1:12" ht="20.25" x14ac:dyDescent="0.25">
      <c r="A3" s="70"/>
      <c r="B3" s="71"/>
      <c r="C3" s="71"/>
      <c r="I3" s="67"/>
      <c r="J3" s="67"/>
      <c r="K3" s="67"/>
      <c r="L3" s="67"/>
    </row>
    <row r="4" spans="1:12" ht="27.75" customHeight="1" x14ac:dyDescent="0.25">
      <c r="A4" s="199" t="s">
        <v>28</v>
      </c>
      <c r="B4" s="205"/>
      <c r="C4" s="205"/>
      <c r="D4" s="205"/>
      <c r="E4" s="205"/>
      <c r="F4" s="205"/>
      <c r="G4" s="205"/>
      <c r="H4" s="205"/>
      <c r="I4" s="205"/>
      <c r="J4" s="205"/>
      <c r="K4" s="205"/>
      <c r="L4" s="205"/>
    </row>
    <row r="5" spans="1:12" s="28" customFormat="1" ht="36" customHeight="1" x14ac:dyDescent="0.25">
      <c r="A5" s="201" t="s">
        <v>29</v>
      </c>
      <c r="B5" s="201"/>
      <c r="C5" s="201"/>
      <c r="D5" s="201"/>
      <c r="E5" s="201"/>
      <c r="F5" s="201"/>
      <c r="G5" s="201"/>
      <c r="H5" s="201"/>
      <c r="I5" s="201"/>
      <c r="J5" s="201"/>
      <c r="K5" s="201"/>
      <c r="L5" s="201"/>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199" t="s">
        <v>64</v>
      </c>
      <c r="B46" s="205"/>
      <c r="C46" s="205"/>
      <c r="D46" s="205"/>
      <c r="E46" s="205"/>
      <c r="F46" s="205"/>
      <c r="G46" s="205"/>
      <c r="H46" s="205"/>
      <c r="I46" s="205"/>
      <c r="J46" s="205"/>
      <c r="K46" s="205"/>
      <c r="L46" s="205"/>
    </row>
    <row r="47" spans="1:12" s="28" customFormat="1" ht="30.75" customHeight="1" x14ac:dyDescent="0.25">
      <c r="A47" s="201" t="s">
        <v>65</v>
      </c>
      <c r="B47" s="201"/>
      <c r="C47" s="201"/>
      <c r="D47" s="201"/>
      <c r="E47" s="201"/>
      <c r="F47" s="201"/>
      <c r="G47" s="201"/>
      <c r="H47" s="201"/>
      <c r="I47" s="201"/>
      <c r="J47" s="201"/>
      <c r="K47" s="201"/>
      <c r="L47" s="201"/>
    </row>
    <row r="48" spans="1:12" s="28" customFormat="1" ht="30.75" customHeight="1" x14ac:dyDescent="0.25">
      <c r="A48" s="170"/>
      <c r="B48" s="170"/>
      <c r="C48" s="170"/>
      <c r="D48" s="170"/>
      <c r="E48" s="170"/>
      <c r="F48" s="170"/>
      <c r="G48" s="170"/>
      <c r="H48" s="170"/>
      <c r="I48" s="170"/>
      <c r="J48" s="170"/>
      <c r="K48" s="170"/>
      <c r="L48" s="170"/>
    </row>
    <row r="49" spans="1:12" s="28" customFormat="1" ht="30.75" customHeight="1" x14ac:dyDescent="0.25">
      <c r="A49" s="170"/>
      <c r="B49" s="170"/>
      <c r="C49" s="170"/>
      <c r="D49" s="170"/>
      <c r="E49" s="170"/>
      <c r="F49" s="170"/>
      <c r="G49" s="170"/>
      <c r="H49" s="170"/>
      <c r="I49" s="170"/>
      <c r="J49" s="170"/>
      <c r="K49" s="170"/>
      <c r="L49" s="170"/>
    </row>
    <row r="50" spans="1:12" s="28" customFormat="1" ht="26.2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1.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x14ac:dyDescent="0.25">
      <c r="A52" s="76" t="s">
        <v>31</v>
      </c>
      <c r="B52" s="14"/>
      <c r="C52" s="14"/>
      <c r="D52" s="14"/>
      <c r="E52" s="14"/>
      <c r="F52" s="14"/>
      <c r="G52" s="14"/>
      <c r="H52" s="14"/>
      <c r="I52" s="14"/>
      <c r="J52" s="14"/>
      <c r="K52" s="14"/>
      <c r="L52" s="14"/>
    </row>
    <row r="53" spans="1:12" s="28" customForma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22.5"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26.25" customHeight="1"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4.25" customHeight="1"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30"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32.2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47.25" x14ac:dyDescent="0.25">
      <c r="A90" s="80" t="s">
        <v>74</v>
      </c>
      <c r="B90" s="36"/>
      <c r="G90" s="67"/>
      <c r="I90" s="67"/>
      <c r="J90" s="67"/>
      <c r="K90" s="67"/>
      <c r="L90" s="67"/>
    </row>
    <row r="91" spans="1:12" ht="15.75" x14ac:dyDescent="0.25">
      <c r="A91" s="69"/>
      <c r="B91" s="74" t="s">
        <v>16</v>
      </c>
      <c r="C91" s="74">
        <v>1</v>
      </c>
      <c r="D91" s="74">
        <v>2</v>
      </c>
      <c r="E91" s="74">
        <v>3</v>
      </c>
      <c r="F91" s="74">
        <v>4</v>
      </c>
      <c r="G91" s="74">
        <v>5</v>
      </c>
      <c r="H91" s="74">
        <v>6</v>
      </c>
      <c r="I91" s="74">
        <v>7</v>
      </c>
      <c r="J91" s="74">
        <v>8</v>
      </c>
      <c r="K91" s="74">
        <v>9</v>
      </c>
      <c r="L91" s="74">
        <v>10</v>
      </c>
    </row>
    <row r="92" spans="1:12" ht="18" customHeight="1" x14ac:dyDescent="0.25">
      <c r="A92" s="83" t="s">
        <v>75</v>
      </c>
    </row>
    <row r="93" spans="1:12" ht="25.5" x14ac:dyDescent="0.25">
      <c r="A93" s="66" t="str">
        <f>[1]Investitie!B92</f>
        <v>ASISTENŢĂ FINANCIARĂ NERAMBURSABILĂ SOLICITATĂ</v>
      </c>
      <c r="B93" s="36">
        <f>SUM(C93:G93)</f>
        <v>0</v>
      </c>
      <c r="C93" s="9">
        <f>'P1 - IMM'!D85</f>
        <v>0</v>
      </c>
      <c r="D93" s="9">
        <f>'P1 - IMM'!E85</f>
        <v>0</v>
      </c>
      <c r="E93" s="9">
        <f>'P1 - IMM'!F85</f>
        <v>0</v>
      </c>
      <c r="F93" s="9">
        <f>'P1 - IMM'!G85</f>
        <v>0</v>
      </c>
      <c r="G93" s="9">
        <f>'P1 - IMM'!H85</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3.5"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'P1 - IMM'!D79</f>
        <v>0</v>
      </c>
      <c r="D105" s="86">
        <f>'P1 - IMM'!E79</f>
        <v>0</v>
      </c>
      <c r="E105" s="86">
        <f>'P1 - IMM'!F79</f>
        <v>0</v>
      </c>
      <c r="F105" s="86">
        <f>'P1 - IMM'!G79</f>
        <v>0</v>
      </c>
      <c r="G105" s="86">
        <f>'P1 - IMM'!H79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row r="116" spans="1:12" ht="20.45" customHeight="1" x14ac:dyDescent="0.25">
      <c r="A116" s="199" t="s">
        <v>214</v>
      </c>
      <c r="B116" s="205"/>
      <c r="C116" s="205"/>
      <c r="D116" s="205"/>
      <c r="E116" s="205"/>
      <c r="F116" s="205"/>
      <c r="G116" s="205"/>
      <c r="H116" s="205"/>
      <c r="I116" s="205"/>
      <c r="J116" s="205"/>
      <c r="K116" s="205"/>
      <c r="L116" s="205"/>
    </row>
    <row r="117" spans="1:12" ht="20.45" customHeight="1" x14ac:dyDescent="0.25">
      <c r="A117" s="168"/>
      <c r="B117" s="73"/>
      <c r="C117" s="74" t="str">
        <f>C50</f>
        <v>Implementare</v>
      </c>
      <c r="D117" s="74" t="str">
        <f t="shared" ref="D117:L117" si="21">D50</f>
        <v>Implementare</v>
      </c>
      <c r="E117" s="74" t="str">
        <f t="shared" si="21"/>
        <v>Operare</v>
      </c>
      <c r="F117" s="74" t="str">
        <f t="shared" si="21"/>
        <v>Operare</v>
      </c>
      <c r="G117" s="74" t="str">
        <f t="shared" si="21"/>
        <v>Operare</v>
      </c>
      <c r="H117" s="74" t="str">
        <f t="shared" si="21"/>
        <v>Operare</v>
      </c>
      <c r="I117" s="74" t="str">
        <f t="shared" si="21"/>
        <v>Operare</v>
      </c>
      <c r="J117" s="74" t="str">
        <f t="shared" si="21"/>
        <v>Operare</v>
      </c>
      <c r="K117" s="74" t="str">
        <f t="shared" si="21"/>
        <v>Operare</v>
      </c>
      <c r="L117" s="74" t="str">
        <f t="shared" si="21"/>
        <v>Operare</v>
      </c>
    </row>
    <row r="118" spans="1:12" ht="20.45" customHeight="1" x14ac:dyDescent="0.25">
      <c r="A118" s="168"/>
      <c r="B118" s="74" t="s">
        <v>16</v>
      </c>
      <c r="C118" s="165">
        <v>1</v>
      </c>
      <c r="D118" s="165">
        <v>2</v>
      </c>
      <c r="E118" s="165">
        <v>3</v>
      </c>
      <c r="F118" s="165">
        <v>4</v>
      </c>
      <c r="G118" s="165">
        <v>5</v>
      </c>
      <c r="H118" s="165">
        <v>6</v>
      </c>
      <c r="I118" s="165">
        <v>7</v>
      </c>
      <c r="J118" s="165">
        <v>8</v>
      </c>
      <c r="K118" s="165">
        <v>9</v>
      </c>
      <c r="L118" s="165">
        <v>10</v>
      </c>
    </row>
    <row r="119" spans="1:12" ht="20.45" customHeight="1" x14ac:dyDescent="0.25">
      <c r="A119" s="77" t="s">
        <v>211</v>
      </c>
      <c r="B119" s="9">
        <f>SUM(C119:L119)</f>
        <v>0</v>
      </c>
      <c r="C119" s="9">
        <f t="shared" ref="C119:L120" si="22">C69-C25</f>
        <v>0</v>
      </c>
      <c r="D119" s="9">
        <f t="shared" si="22"/>
        <v>0</v>
      </c>
      <c r="E119" s="9">
        <f t="shared" si="22"/>
        <v>0</v>
      </c>
      <c r="F119" s="9">
        <f t="shared" si="22"/>
        <v>0</v>
      </c>
      <c r="G119" s="9">
        <f t="shared" si="22"/>
        <v>0</v>
      </c>
      <c r="H119" s="9">
        <f t="shared" si="22"/>
        <v>0</v>
      </c>
      <c r="I119" s="9">
        <f t="shared" si="22"/>
        <v>0</v>
      </c>
      <c r="J119" s="9">
        <f t="shared" si="22"/>
        <v>0</v>
      </c>
      <c r="K119" s="9">
        <f t="shared" si="22"/>
        <v>0</v>
      </c>
      <c r="L119" s="9">
        <f t="shared" si="22"/>
        <v>0</v>
      </c>
    </row>
    <row r="120" spans="1:12" ht="20.45" customHeight="1" x14ac:dyDescent="0.25">
      <c r="A120" s="77" t="s">
        <v>215</v>
      </c>
      <c r="B120" s="9">
        <f>SUM(C120:L120)</f>
        <v>0</v>
      </c>
      <c r="C120" s="9">
        <f>C70-C26</f>
        <v>0</v>
      </c>
      <c r="D120" s="9">
        <f>D70-D26</f>
        <v>0</v>
      </c>
      <c r="E120" s="9">
        <f>E70-E26</f>
        <v>0</v>
      </c>
      <c r="F120" s="9">
        <f>F70-F26</f>
        <v>0</v>
      </c>
      <c r="G120" s="9">
        <f t="shared" si="22"/>
        <v>0</v>
      </c>
      <c r="H120" s="9">
        <f t="shared" si="22"/>
        <v>0</v>
      </c>
      <c r="I120" s="9">
        <f t="shared" si="22"/>
        <v>0</v>
      </c>
      <c r="J120" s="9">
        <f t="shared" si="22"/>
        <v>0</v>
      </c>
      <c r="K120" s="9">
        <f t="shared" si="22"/>
        <v>0</v>
      </c>
      <c r="L120" s="9">
        <f t="shared" si="22"/>
        <v>0</v>
      </c>
    </row>
    <row r="121" spans="1:12" ht="20.45" customHeight="1" x14ac:dyDescent="0.25">
      <c r="A121" s="77" t="s">
        <v>212</v>
      </c>
      <c r="B121" s="9">
        <f>SUM(C121:L121)</f>
        <v>0</v>
      </c>
      <c r="C121" s="9">
        <f t="shared" ref="C121:L121" si="23">C86-C42</f>
        <v>0</v>
      </c>
      <c r="D121" s="9">
        <f t="shared" si="23"/>
        <v>0</v>
      </c>
      <c r="E121" s="9">
        <f t="shared" si="23"/>
        <v>0</v>
      </c>
      <c r="F121" s="9">
        <f t="shared" si="23"/>
        <v>0</v>
      </c>
      <c r="G121" s="9">
        <f t="shared" si="23"/>
        <v>0</v>
      </c>
      <c r="H121" s="9">
        <f t="shared" si="23"/>
        <v>0</v>
      </c>
      <c r="I121" s="9">
        <f t="shared" si="23"/>
        <v>0</v>
      </c>
      <c r="J121" s="9">
        <f t="shared" si="23"/>
        <v>0</v>
      </c>
      <c r="K121" s="9">
        <f t="shared" si="23"/>
        <v>0</v>
      </c>
      <c r="L121" s="9">
        <f t="shared" si="23"/>
        <v>0</v>
      </c>
    </row>
    <row r="122" spans="1:12" ht="25.9" customHeight="1" x14ac:dyDescent="0.25">
      <c r="A122" s="93" t="s">
        <v>213</v>
      </c>
      <c r="B122" s="94">
        <f>B119-B121</f>
        <v>0</v>
      </c>
      <c r="C122" s="94">
        <f>C119+C120-C121</f>
        <v>0</v>
      </c>
      <c r="D122" s="94">
        <f t="shared" ref="D122:L122" si="24">D119+D120-D121</f>
        <v>0</v>
      </c>
      <c r="E122" s="94">
        <f t="shared" si="24"/>
        <v>0</v>
      </c>
      <c r="F122" s="94">
        <f t="shared" si="24"/>
        <v>0</v>
      </c>
      <c r="G122" s="94">
        <f t="shared" si="24"/>
        <v>0</v>
      </c>
      <c r="H122" s="94">
        <f t="shared" si="24"/>
        <v>0</v>
      </c>
      <c r="I122" s="94">
        <f t="shared" si="24"/>
        <v>0</v>
      </c>
      <c r="J122" s="94">
        <f t="shared" si="24"/>
        <v>0</v>
      </c>
      <c r="K122" s="94">
        <f t="shared" si="24"/>
        <v>0</v>
      </c>
      <c r="L122" s="94">
        <f t="shared" si="24"/>
        <v>0</v>
      </c>
    </row>
    <row r="123" spans="1:12" ht="20.45" customHeight="1" x14ac:dyDescent="0.3">
      <c r="A123" s="122"/>
      <c r="B123" s="122"/>
      <c r="C123" s="122"/>
      <c r="D123" s="122"/>
      <c r="E123" s="122"/>
      <c r="F123" s="122"/>
      <c r="G123" s="96"/>
      <c r="H123" s="96"/>
      <c r="I123" s="96"/>
      <c r="J123" s="96"/>
      <c r="K123" s="96"/>
      <c r="L123" s="96"/>
    </row>
    <row r="124" spans="1:12" ht="20.45" customHeight="1" x14ac:dyDescent="0.3">
      <c r="A124" s="129" t="s">
        <v>216</v>
      </c>
      <c r="B124" s="130"/>
      <c r="C124" s="122"/>
      <c r="D124" s="122"/>
      <c r="E124" s="122"/>
      <c r="F124" s="122"/>
      <c r="G124" s="96"/>
      <c r="H124" s="96"/>
      <c r="I124" s="96"/>
      <c r="J124" s="96"/>
      <c r="K124" s="96"/>
      <c r="L124" s="96"/>
    </row>
    <row r="125" spans="1:12" ht="20.45" customHeight="1" x14ac:dyDescent="0.3">
      <c r="A125" s="131" t="s">
        <v>217</v>
      </c>
      <c r="B125" s="133">
        <f>SUM('P1 - IMM'!D57:D62,'P1 - IMM'!G57:G62,'P1 - IMM'!D65,'P1 - IMM'!G65,'P1 - IMM'!D53:D54,'P1 - IMM'!G53:G54,'P1 - IMM'!D43:D50,'P1 - IMM'!G43:G50,'P1 - IMM'!D37:D39,'P1 - IMM'!G37:G39,'P1 - IMM'!D20:D26,'P1 - IMM'!G20:G26,'P1 - IMM'!D10:D16,'P1 - IMM'!G10:G16)</f>
        <v>0</v>
      </c>
      <c r="C125" s="122"/>
      <c r="D125" s="122"/>
      <c r="E125" s="164"/>
      <c r="F125" s="122"/>
      <c r="G125" s="96"/>
      <c r="H125" s="96"/>
      <c r="I125" s="96"/>
      <c r="J125" s="96"/>
      <c r="K125" s="96"/>
      <c r="L125" s="96"/>
    </row>
    <row r="126" spans="1:12" ht="20.45" customHeight="1" x14ac:dyDescent="0.3">
      <c r="A126" s="131" t="s">
        <v>218</v>
      </c>
      <c r="B126" s="130">
        <f>AVERAGEIFS(C122:I122,C117:I117,"Operare")</f>
        <v>0</v>
      </c>
      <c r="C126" s="122"/>
      <c r="D126" s="122"/>
      <c r="E126" s="122"/>
      <c r="F126" s="122"/>
      <c r="G126" s="96"/>
      <c r="H126" s="96"/>
      <c r="I126" s="96"/>
      <c r="J126" s="96"/>
      <c r="K126" s="96"/>
      <c r="L126" s="96"/>
    </row>
    <row r="127" spans="1:12" ht="20.45" customHeight="1" x14ac:dyDescent="0.3">
      <c r="A127" s="132" t="s">
        <v>219</v>
      </c>
      <c r="B127" s="134" t="e">
        <f>B126/B125*100</f>
        <v>#DIV/0!</v>
      </c>
      <c r="C127" s="122"/>
      <c r="D127" s="122"/>
      <c r="E127" s="122"/>
      <c r="F127" s="122"/>
      <c r="G127" s="96"/>
      <c r="H127" s="96"/>
      <c r="I127" s="96"/>
      <c r="J127" s="96"/>
      <c r="K127" s="96"/>
      <c r="L127" s="96"/>
    </row>
    <row r="128" spans="1:12" x14ac:dyDescent="0.25">
      <c r="A128" s="97"/>
      <c r="B128" s="17"/>
      <c r="C128" s="98"/>
      <c r="D128" s="98"/>
      <c r="E128" s="17"/>
      <c r="F128" s="17"/>
      <c r="G128" s="17"/>
      <c r="H128" s="17"/>
      <c r="I128" s="17"/>
      <c r="J128" s="17"/>
      <c r="K128" s="17"/>
      <c r="L128" s="17"/>
    </row>
    <row r="129" spans="1:12" x14ac:dyDescent="0.25">
      <c r="A129" s="97"/>
      <c r="B129" s="17"/>
      <c r="C129" s="98"/>
      <c r="D129" s="98"/>
      <c r="E129" s="17"/>
      <c r="F129" s="17"/>
      <c r="G129" s="17"/>
      <c r="H129" s="17"/>
      <c r="I129" s="17"/>
      <c r="J129" s="17"/>
      <c r="K129" s="17"/>
      <c r="L129" s="17"/>
    </row>
    <row r="130" spans="1:12" ht="57.6" customHeight="1" x14ac:dyDescent="0.25">
      <c r="A130" s="202" t="s">
        <v>91</v>
      </c>
      <c r="B130" s="203"/>
      <c r="C130" s="203"/>
      <c r="D130" s="203"/>
      <c r="E130" s="203"/>
      <c r="F130" s="127"/>
      <c r="G130" s="127"/>
      <c r="H130" s="127"/>
      <c r="I130" s="127"/>
      <c r="J130" s="127"/>
      <c r="K130" s="128"/>
      <c r="L130" s="99"/>
    </row>
    <row r="131" spans="1:12" x14ac:dyDescent="0.25">
      <c r="A131" s="101"/>
      <c r="B131" s="101"/>
      <c r="C131" s="101"/>
      <c r="D131" s="101"/>
      <c r="E131" s="101"/>
      <c r="F131" s="101"/>
      <c r="G131" s="101"/>
      <c r="H131" s="101"/>
      <c r="I131" s="101"/>
      <c r="J131" s="101"/>
      <c r="K131" s="101"/>
      <c r="L131" s="99"/>
    </row>
    <row r="132" spans="1:12" x14ac:dyDescent="0.25">
      <c r="A132" s="102"/>
      <c r="B132" s="101"/>
      <c r="C132" s="101"/>
      <c r="D132" s="101"/>
      <c r="E132" s="101"/>
      <c r="F132" s="101"/>
      <c r="G132" s="101"/>
      <c r="H132" s="101"/>
      <c r="I132" s="101"/>
      <c r="J132" s="101"/>
      <c r="K132" s="101"/>
      <c r="L132" s="99"/>
    </row>
    <row r="133" spans="1:12" x14ac:dyDescent="0.25">
      <c r="A133" s="101"/>
      <c r="B133" s="101"/>
      <c r="C133" s="101"/>
      <c r="D133" s="101"/>
      <c r="E133" s="101"/>
      <c r="F133" s="101"/>
      <c r="G133" s="101"/>
      <c r="H133" s="101"/>
      <c r="I133" s="101"/>
      <c r="J133" s="101"/>
      <c r="K133" s="101"/>
      <c r="L133" s="99"/>
    </row>
    <row r="134" spans="1:12" ht="24" x14ac:dyDescent="0.25">
      <c r="A134" s="103" t="s">
        <v>92</v>
      </c>
      <c r="B134" s="103" t="s">
        <v>93</v>
      </c>
      <c r="C134" s="103" t="s">
        <v>94</v>
      </c>
      <c r="D134" s="103" t="s">
        <v>95</v>
      </c>
      <c r="E134" s="103" t="s">
        <v>96</v>
      </c>
      <c r="F134" s="101"/>
      <c r="G134" s="101"/>
      <c r="H134" s="101"/>
      <c r="I134" s="101"/>
      <c r="J134" s="101"/>
      <c r="K134" s="101"/>
      <c r="L134" s="99"/>
    </row>
    <row r="135" spans="1:12" x14ac:dyDescent="0.25">
      <c r="A135" s="115" t="s">
        <v>97</v>
      </c>
      <c r="B135" s="116">
        <v>0</v>
      </c>
      <c r="C135" s="106" t="e">
        <f>B135/$B$166</f>
        <v>#DIV/0!</v>
      </c>
      <c r="D135" s="115">
        <v>0</v>
      </c>
      <c r="E135" s="107" t="e">
        <f>ROUND(C135*D135,0)</f>
        <v>#DIV/0!</v>
      </c>
      <c r="F135" s="101"/>
      <c r="G135" s="101"/>
      <c r="H135" s="101"/>
      <c r="I135" s="101"/>
      <c r="J135" s="101"/>
      <c r="K135" s="101"/>
      <c r="L135" s="99"/>
    </row>
    <row r="136" spans="1:12" x14ac:dyDescent="0.25">
      <c r="A136" s="115" t="s">
        <v>98</v>
      </c>
      <c r="B136" s="116">
        <v>0</v>
      </c>
      <c r="C136" s="106" t="e">
        <f t="shared" ref="C136:C165" si="25">B136/$B$166</f>
        <v>#DIV/0!</v>
      </c>
      <c r="D136" s="115">
        <v>0</v>
      </c>
      <c r="E136" s="107" t="e">
        <f>ROUND(C136*D136,0)</f>
        <v>#DIV/0!</v>
      </c>
      <c r="F136" s="101"/>
      <c r="G136" s="101"/>
      <c r="H136" s="101"/>
      <c r="I136" s="101"/>
      <c r="J136" s="101"/>
      <c r="K136" s="101"/>
      <c r="L136" s="99"/>
    </row>
    <row r="137" spans="1:12" x14ac:dyDescent="0.25">
      <c r="A137" s="115" t="s">
        <v>99</v>
      </c>
      <c r="B137" s="116">
        <v>0</v>
      </c>
      <c r="C137" s="106" t="e">
        <f t="shared" si="25"/>
        <v>#DIV/0!</v>
      </c>
      <c r="D137" s="115">
        <v>0</v>
      </c>
      <c r="E137" s="107" t="e">
        <f t="shared" ref="E137:E165" si="26">ROUND(C137*D137,0)</f>
        <v>#DIV/0!</v>
      </c>
      <c r="F137" s="101"/>
      <c r="G137" s="101"/>
      <c r="H137" s="101"/>
      <c r="I137" s="101"/>
      <c r="J137" s="101"/>
      <c r="K137" s="101"/>
      <c r="L137" s="99"/>
    </row>
    <row r="138" spans="1:12" x14ac:dyDescent="0.25">
      <c r="A138" s="115" t="s">
        <v>100</v>
      </c>
      <c r="B138" s="116">
        <v>0</v>
      </c>
      <c r="C138" s="106" t="e">
        <f t="shared" si="25"/>
        <v>#DIV/0!</v>
      </c>
      <c r="D138" s="115">
        <v>0</v>
      </c>
      <c r="E138" s="107" t="e">
        <f t="shared" si="26"/>
        <v>#DIV/0!</v>
      </c>
      <c r="F138" s="101"/>
      <c r="G138" s="101"/>
      <c r="H138" s="101"/>
      <c r="I138" s="101"/>
      <c r="J138" s="101"/>
      <c r="K138" s="101"/>
      <c r="L138" s="99"/>
    </row>
    <row r="139" spans="1:12" x14ac:dyDescent="0.25">
      <c r="A139" s="115" t="s">
        <v>101</v>
      </c>
      <c r="B139" s="116">
        <v>0</v>
      </c>
      <c r="C139" s="106" t="e">
        <f t="shared" si="25"/>
        <v>#DIV/0!</v>
      </c>
      <c r="D139" s="115">
        <v>0</v>
      </c>
      <c r="E139" s="107" t="e">
        <f t="shared" si="26"/>
        <v>#DIV/0!</v>
      </c>
      <c r="F139" s="101"/>
      <c r="G139" s="101"/>
      <c r="H139" s="101"/>
      <c r="I139" s="101"/>
      <c r="J139" s="101"/>
      <c r="K139" s="101"/>
      <c r="L139" s="99"/>
    </row>
    <row r="140" spans="1:12" x14ac:dyDescent="0.25">
      <c r="A140" s="115" t="s">
        <v>102</v>
      </c>
      <c r="B140" s="116">
        <v>0</v>
      </c>
      <c r="C140" s="106" t="e">
        <f t="shared" si="25"/>
        <v>#DIV/0!</v>
      </c>
      <c r="D140" s="115">
        <v>0</v>
      </c>
      <c r="E140" s="107" t="e">
        <f t="shared" si="26"/>
        <v>#DIV/0!</v>
      </c>
      <c r="F140" s="101"/>
      <c r="G140" s="101"/>
      <c r="H140" s="101"/>
      <c r="I140" s="101"/>
      <c r="J140" s="101"/>
      <c r="K140" s="101"/>
      <c r="L140" s="99"/>
    </row>
    <row r="141" spans="1:12" x14ac:dyDescent="0.25">
      <c r="A141" s="115" t="s">
        <v>103</v>
      </c>
      <c r="B141" s="116">
        <v>0</v>
      </c>
      <c r="C141" s="106" t="e">
        <f t="shared" si="25"/>
        <v>#DIV/0!</v>
      </c>
      <c r="D141" s="115">
        <v>0</v>
      </c>
      <c r="E141" s="107" t="e">
        <f t="shared" si="26"/>
        <v>#DIV/0!</v>
      </c>
      <c r="F141" s="101"/>
      <c r="G141" s="101"/>
      <c r="H141" s="101"/>
      <c r="I141" s="101"/>
      <c r="J141" s="101"/>
      <c r="K141" s="101"/>
      <c r="L141" s="99"/>
    </row>
    <row r="142" spans="1:12" x14ac:dyDescent="0.25">
      <c r="A142" s="115" t="s">
        <v>104</v>
      </c>
      <c r="B142" s="116">
        <v>0</v>
      </c>
      <c r="C142" s="106" t="e">
        <f t="shared" si="25"/>
        <v>#DIV/0!</v>
      </c>
      <c r="D142" s="115">
        <v>0</v>
      </c>
      <c r="E142" s="107" t="e">
        <f t="shared" si="26"/>
        <v>#DIV/0!</v>
      </c>
      <c r="F142" s="101"/>
      <c r="G142" s="101"/>
      <c r="H142" s="101"/>
      <c r="I142" s="101"/>
      <c r="J142" s="101"/>
      <c r="K142" s="101"/>
      <c r="L142" s="99"/>
    </row>
    <row r="143" spans="1:12" x14ac:dyDescent="0.25">
      <c r="A143" s="115" t="s">
        <v>105</v>
      </c>
      <c r="B143" s="116">
        <v>0</v>
      </c>
      <c r="C143" s="106" t="e">
        <f t="shared" si="25"/>
        <v>#DIV/0!</v>
      </c>
      <c r="D143" s="115">
        <v>0</v>
      </c>
      <c r="E143" s="107" t="e">
        <f t="shared" si="26"/>
        <v>#DIV/0!</v>
      </c>
      <c r="F143" s="101"/>
      <c r="G143" s="101"/>
      <c r="H143" s="101"/>
      <c r="I143" s="101"/>
      <c r="J143" s="101"/>
      <c r="K143" s="101"/>
      <c r="L143" s="99"/>
    </row>
    <row r="144" spans="1:12" x14ac:dyDescent="0.25">
      <c r="A144" s="115" t="s">
        <v>106</v>
      </c>
      <c r="B144" s="116">
        <v>0</v>
      </c>
      <c r="C144" s="106" t="e">
        <f t="shared" si="25"/>
        <v>#DIV/0!</v>
      </c>
      <c r="D144" s="115">
        <v>0</v>
      </c>
      <c r="E144" s="107" t="e">
        <f t="shared" si="26"/>
        <v>#DIV/0!</v>
      </c>
      <c r="F144" s="101"/>
      <c r="G144" s="101"/>
      <c r="H144" s="101"/>
      <c r="I144" s="101"/>
      <c r="J144" s="101"/>
      <c r="K144" s="101"/>
      <c r="L144" s="99"/>
    </row>
    <row r="145" spans="1:12" x14ac:dyDescent="0.25">
      <c r="A145" s="115" t="s">
        <v>107</v>
      </c>
      <c r="B145" s="116">
        <v>0</v>
      </c>
      <c r="C145" s="106" t="e">
        <f t="shared" si="25"/>
        <v>#DIV/0!</v>
      </c>
      <c r="D145" s="115">
        <v>0</v>
      </c>
      <c r="E145" s="107" t="e">
        <f t="shared" si="26"/>
        <v>#DIV/0!</v>
      </c>
      <c r="F145" s="101"/>
      <c r="G145" s="101"/>
      <c r="H145" s="101"/>
      <c r="I145" s="101"/>
      <c r="J145" s="101"/>
      <c r="K145" s="101"/>
      <c r="L145" s="99"/>
    </row>
    <row r="146" spans="1:12" x14ac:dyDescent="0.25">
      <c r="A146" s="115" t="s">
        <v>108</v>
      </c>
      <c r="B146" s="116">
        <v>0</v>
      </c>
      <c r="C146" s="106" t="e">
        <f t="shared" si="25"/>
        <v>#DIV/0!</v>
      </c>
      <c r="D146" s="115">
        <v>0</v>
      </c>
      <c r="E146" s="107" t="e">
        <f t="shared" si="26"/>
        <v>#DIV/0!</v>
      </c>
      <c r="F146" s="101"/>
      <c r="G146" s="101"/>
      <c r="H146" s="101"/>
      <c r="I146" s="101"/>
      <c r="J146" s="101"/>
      <c r="K146" s="101"/>
      <c r="L146" s="99"/>
    </row>
    <row r="147" spans="1:12" x14ac:dyDescent="0.25">
      <c r="A147" s="115" t="s">
        <v>109</v>
      </c>
      <c r="B147" s="116">
        <v>0</v>
      </c>
      <c r="C147" s="106" t="e">
        <f t="shared" si="25"/>
        <v>#DIV/0!</v>
      </c>
      <c r="D147" s="115">
        <v>0</v>
      </c>
      <c r="E147" s="107" t="e">
        <f t="shared" si="26"/>
        <v>#DIV/0!</v>
      </c>
      <c r="F147" s="101"/>
      <c r="G147" s="101"/>
      <c r="H147" s="101"/>
      <c r="I147" s="101"/>
      <c r="J147" s="101"/>
      <c r="K147" s="101"/>
      <c r="L147" s="99"/>
    </row>
    <row r="148" spans="1:12" x14ac:dyDescent="0.25">
      <c r="A148" s="115" t="s">
        <v>110</v>
      </c>
      <c r="B148" s="116">
        <v>0</v>
      </c>
      <c r="C148" s="106" t="e">
        <f t="shared" si="25"/>
        <v>#DIV/0!</v>
      </c>
      <c r="D148" s="115">
        <v>0</v>
      </c>
      <c r="E148" s="107" t="e">
        <f t="shared" si="26"/>
        <v>#DIV/0!</v>
      </c>
      <c r="F148" s="101"/>
      <c r="G148" s="101"/>
      <c r="H148" s="101"/>
      <c r="I148" s="101"/>
      <c r="J148" s="101"/>
      <c r="K148" s="101"/>
      <c r="L148" s="99"/>
    </row>
    <row r="149" spans="1:12" x14ac:dyDescent="0.25">
      <c r="A149" s="115" t="s">
        <v>111</v>
      </c>
      <c r="B149" s="116">
        <v>0</v>
      </c>
      <c r="C149" s="106" t="e">
        <f t="shared" si="25"/>
        <v>#DIV/0!</v>
      </c>
      <c r="D149" s="115">
        <v>0</v>
      </c>
      <c r="E149" s="107" t="e">
        <f t="shared" si="26"/>
        <v>#DIV/0!</v>
      </c>
      <c r="F149" s="101"/>
      <c r="G149" s="101"/>
      <c r="H149" s="101"/>
      <c r="I149" s="101"/>
      <c r="J149" s="101"/>
      <c r="K149" s="101"/>
      <c r="L149" s="99"/>
    </row>
    <row r="150" spans="1:12" x14ac:dyDescent="0.25">
      <c r="A150" s="115" t="s">
        <v>112</v>
      </c>
      <c r="B150" s="116">
        <v>0</v>
      </c>
      <c r="C150" s="106" t="e">
        <f t="shared" si="25"/>
        <v>#DIV/0!</v>
      </c>
      <c r="D150" s="115">
        <v>0</v>
      </c>
      <c r="E150" s="107" t="e">
        <f t="shared" si="26"/>
        <v>#DIV/0!</v>
      </c>
      <c r="F150" s="101"/>
      <c r="G150" s="101"/>
      <c r="H150" s="101"/>
      <c r="I150" s="101"/>
      <c r="J150" s="101"/>
      <c r="K150" s="101"/>
      <c r="L150" s="99"/>
    </row>
    <row r="151" spans="1:12" x14ac:dyDescent="0.25">
      <c r="A151" s="115" t="s">
        <v>113</v>
      </c>
      <c r="B151" s="116">
        <v>0</v>
      </c>
      <c r="C151" s="106" t="e">
        <f t="shared" si="25"/>
        <v>#DIV/0!</v>
      </c>
      <c r="D151" s="115">
        <v>0</v>
      </c>
      <c r="E151" s="107" t="e">
        <f t="shared" si="26"/>
        <v>#DIV/0!</v>
      </c>
      <c r="F151" s="101"/>
      <c r="G151" s="101"/>
      <c r="H151" s="101"/>
      <c r="I151" s="101"/>
      <c r="J151" s="101"/>
      <c r="K151" s="101"/>
      <c r="L151" s="99"/>
    </row>
    <row r="152" spans="1:12" x14ac:dyDescent="0.25">
      <c r="A152" s="115" t="s">
        <v>114</v>
      </c>
      <c r="B152" s="116">
        <v>0</v>
      </c>
      <c r="C152" s="106" t="e">
        <f t="shared" si="25"/>
        <v>#DIV/0!</v>
      </c>
      <c r="D152" s="115">
        <v>0</v>
      </c>
      <c r="E152" s="107" t="e">
        <f t="shared" si="26"/>
        <v>#DIV/0!</v>
      </c>
      <c r="F152" s="101"/>
      <c r="G152" s="101"/>
      <c r="H152" s="101"/>
      <c r="I152" s="101"/>
      <c r="J152" s="101"/>
      <c r="K152" s="101"/>
      <c r="L152" s="99"/>
    </row>
    <row r="153" spans="1:12" x14ac:dyDescent="0.25">
      <c r="A153" s="115" t="s">
        <v>115</v>
      </c>
      <c r="B153" s="116">
        <v>0</v>
      </c>
      <c r="C153" s="106" t="e">
        <f t="shared" si="25"/>
        <v>#DIV/0!</v>
      </c>
      <c r="D153" s="115">
        <v>0</v>
      </c>
      <c r="E153" s="107" t="e">
        <f t="shared" si="26"/>
        <v>#DIV/0!</v>
      </c>
      <c r="F153" s="101"/>
      <c r="G153" s="101"/>
      <c r="H153" s="101"/>
      <c r="I153" s="101"/>
      <c r="J153" s="101"/>
      <c r="K153" s="101"/>
      <c r="L153" s="99"/>
    </row>
    <row r="154" spans="1:12" x14ac:dyDescent="0.25">
      <c r="A154" s="115" t="s">
        <v>116</v>
      </c>
      <c r="B154" s="116">
        <v>0</v>
      </c>
      <c r="C154" s="106" t="e">
        <f t="shared" si="25"/>
        <v>#DIV/0!</v>
      </c>
      <c r="D154" s="115">
        <v>0</v>
      </c>
      <c r="E154" s="107" t="e">
        <f t="shared" si="26"/>
        <v>#DIV/0!</v>
      </c>
      <c r="F154" s="101"/>
      <c r="G154" s="101"/>
      <c r="H154" s="101"/>
      <c r="I154" s="101"/>
      <c r="J154" s="101"/>
      <c r="K154" s="101"/>
      <c r="L154" s="99"/>
    </row>
    <row r="155" spans="1:12" x14ac:dyDescent="0.25">
      <c r="A155" s="115" t="s">
        <v>117</v>
      </c>
      <c r="B155" s="116">
        <v>0</v>
      </c>
      <c r="C155" s="106" t="e">
        <f t="shared" si="25"/>
        <v>#DIV/0!</v>
      </c>
      <c r="D155" s="115">
        <v>0</v>
      </c>
      <c r="E155" s="107" t="e">
        <f t="shared" si="26"/>
        <v>#DIV/0!</v>
      </c>
      <c r="F155" s="101"/>
      <c r="G155" s="101"/>
      <c r="H155" s="101"/>
      <c r="I155" s="101"/>
      <c r="J155" s="101"/>
      <c r="K155" s="101"/>
      <c r="L155" s="99"/>
    </row>
    <row r="156" spans="1:12" x14ac:dyDescent="0.25">
      <c r="A156" s="115" t="s">
        <v>118</v>
      </c>
      <c r="B156" s="116">
        <v>0</v>
      </c>
      <c r="C156" s="106" t="e">
        <f t="shared" si="25"/>
        <v>#DIV/0!</v>
      </c>
      <c r="D156" s="115">
        <v>0</v>
      </c>
      <c r="E156" s="107" t="e">
        <f t="shared" si="26"/>
        <v>#DIV/0!</v>
      </c>
      <c r="F156" s="101"/>
      <c r="G156" s="101"/>
      <c r="H156" s="101"/>
      <c r="I156" s="101"/>
      <c r="J156" s="101"/>
      <c r="K156" s="101"/>
      <c r="L156" s="99"/>
    </row>
    <row r="157" spans="1:12" x14ac:dyDescent="0.25">
      <c r="A157" s="115" t="s">
        <v>119</v>
      </c>
      <c r="B157" s="116">
        <v>0</v>
      </c>
      <c r="C157" s="106" t="e">
        <f t="shared" si="25"/>
        <v>#DIV/0!</v>
      </c>
      <c r="D157" s="115">
        <v>0</v>
      </c>
      <c r="E157" s="107" t="e">
        <f t="shared" si="26"/>
        <v>#DIV/0!</v>
      </c>
      <c r="F157" s="101"/>
      <c r="G157" s="101"/>
      <c r="H157" s="101"/>
      <c r="I157" s="101"/>
      <c r="J157" s="101"/>
      <c r="K157" s="101"/>
      <c r="L157" s="99"/>
    </row>
    <row r="158" spans="1:12" x14ac:dyDescent="0.25">
      <c r="A158" s="115" t="s">
        <v>120</v>
      </c>
      <c r="B158" s="116">
        <v>0</v>
      </c>
      <c r="C158" s="106" t="e">
        <f t="shared" si="25"/>
        <v>#DIV/0!</v>
      </c>
      <c r="D158" s="115">
        <v>0</v>
      </c>
      <c r="E158" s="107" t="e">
        <f t="shared" si="26"/>
        <v>#DIV/0!</v>
      </c>
      <c r="F158" s="101"/>
      <c r="G158" s="101"/>
      <c r="H158" s="101"/>
      <c r="I158" s="101"/>
      <c r="J158" s="101"/>
      <c r="K158" s="101"/>
      <c r="L158" s="99"/>
    </row>
    <row r="159" spans="1:12" x14ac:dyDescent="0.25">
      <c r="A159" s="115" t="s">
        <v>121</v>
      </c>
      <c r="B159" s="116">
        <v>0</v>
      </c>
      <c r="C159" s="106" t="e">
        <f t="shared" si="25"/>
        <v>#DIV/0!</v>
      </c>
      <c r="D159" s="115">
        <v>0</v>
      </c>
      <c r="E159" s="107" t="e">
        <f t="shared" si="26"/>
        <v>#DIV/0!</v>
      </c>
      <c r="F159" s="101"/>
      <c r="G159" s="101"/>
      <c r="H159" s="101"/>
      <c r="I159" s="101"/>
      <c r="J159" s="101"/>
      <c r="K159" s="101"/>
      <c r="L159" s="99"/>
    </row>
    <row r="160" spans="1:12" x14ac:dyDescent="0.25">
      <c r="A160" s="115" t="s">
        <v>122</v>
      </c>
      <c r="B160" s="116">
        <v>0</v>
      </c>
      <c r="C160" s="106" t="e">
        <f t="shared" si="25"/>
        <v>#DIV/0!</v>
      </c>
      <c r="D160" s="115">
        <v>0</v>
      </c>
      <c r="E160" s="107" t="e">
        <f t="shared" si="26"/>
        <v>#DIV/0!</v>
      </c>
      <c r="F160" s="101"/>
      <c r="G160" s="101"/>
      <c r="H160" s="101"/>
      <c r="I160" s="101"/>
      <c r="J160" s="101"/>
      <c r="K160" s="101"/>
      <c r="L160" s="99"/>
    </row>
    <row r="161" spans="1:12" x14ac:dyDescent="0.25">
      <c r="A161" s="115" t="s">
        <v>123</v>
      </c>
      <c r="B161" s="116">
        <v>0</v>
      </c>
      <c r="C161" s="106" t="e">
        <f t="shared" si="25"/>
        <v>#DIV/0!</v>
      </c>
      <c r="D161" s="115">
        <v>0</v>
      </c>
      <c r="E161" s="107" t="e">
        <f t="shared" si="26"/>
        <v>#DIV/0!</v>
      </c>
      <c r="F161" s="101"/>
      <c r="G161" s="101"/>
      <c r="H161" s="101"/>
      <c r="I161" s="101"/>
      <c r="J161" s="101"/>
      <c r="K161" s="101"/>
      <c r="L161" s="99"/>
    </row>
    <row r="162" spans="1:12" x14ac:dyDescent="0.25">
      <c r="A162" s="115" t="s">
        <v>124</v>
      </c>
      <c r="B162" s="116">
        <v>0</v>
      </c>
      <c r="C162" s="106" t="e">
        <f t="shared" si="25"/>
        <v>#DIV/0!</v>
      </c>
      <c r="D162" s="115">
        <v>0</v>
      </c>
      <c r="E162" s="107" t="e">
        <f t="shared" si="26"/>
        <v>#DIV/0!</v>
      </c>
      <c r="F162" s="101"/>
      <c r="G162" s="101"/>
      <c r="H162" s="101"/>
      <c r="I162" s="101"/>
      <c r="J162" s="101"/>
      <c r="K162" s="101"/>
      <c r="L162" s="99"/>
    </row>
    <row r="163" spans="1:12" x14ac:dyDescent="0.25">
      <c r="A163" s="115" t="s">
        <v>125</v>
      </c>
      <c r="B163" s="116">
        <v>0</v>
      </c>
      <c r="C163" s="106" t="e">
        <f t="shared" si="25"/>
        <v>#DIV/0!</v>
      </c>
      <c r="D163" s="115">
        <v>0</v>
      </c>
      <c r="E163" s="107" t="e">
        <f t="shared" si="26"/>
        <v>#DIV/0!</v>
      </c>
      <c r="F163" s="101"/>
      <c r="G163" s="101"/>
      <c r="H163" s="101"/>
      <c r="I163" s="101"/>
      <c r="J163" s="101"/>
      <c r="K163" s="101"/>
      <c r="L163" s="99"/>
    </row>
    <row r="164" spans="1:12" x14ac:dyDescent="0.25">
      <c r="A164" s="115" t="s">
        <v>126</v>
      </c>
      <c r="B164" s="116">
        <v>0</v>
      </c>
      <c r="C164" s="106" t="e">
        <f t="shared" si="25"/>
        <v>#DIV/0!</v>
      </c>
      <c r="D164" s="115">
        <v>0</v>
      </c>
      <c r="E164" s="107" t="e">
        <f t="shared" si="26"/>
        <v>#DIV/0!</v>
      </c>
      <c r="F164" s="101"/>
      <c r="G164" s="101"/>
      <c r="H164" s="101"/>
      <c r="I164" s="101"/>
      <c r="J164" s="101"/>
      <c r="K164" s="101"/>
      <c r="L164" s="99"/>
    </row>
    <row r="165" spans="1:12" x14ac:dyDescent="0.25">
      <c r="A165" s="104"/>
      <c r="B165" s="105"/>
      <c r="C165" s="106" t="e">
        <f t="shared" si="25"/>
        <v>#DIV/0!</v>
      </c>
      <c r="D165" s="104"/>
      <c r="E165" s="107" t="e">
        <f t="shared" si="26"/>
        <v>#DIV/0!</v>
      </c>
      <c r="F165" s="101"/>
      <c r="G165" s="101"/>
      <c r="H165" s="101"/>
      <c r="I165" s="101"/>
      <c r="J165" s="101"/>
      <c r="K165" s="101"/>
      <c r="L165" s="99"/>
    </row>
    <row r="166" spans="1:12" x14ac:dyDescent="0.25">
      <c r="A166" s="108" t="s">
        <v>90</v>
      </c>
      <c r="B166" s="109">
        <f>SUM(B135:B165)</f>
        <v>0</v>
      </c>
      <c r="C166" s="110"/>
      <c r="D166" s="111"/>
      <c r="E166" s="112" t="e">
        <f>SUM(E135:E165)</f>
        <v>#DIV/0!</v>
      </c>
      <c r="F166" s="113"/>
      <c r="G166" s="113"/>
      <c r="H166" s="113"/>
      <c r="I166" s="113"/>
      <c r="J166" s="113"/>
      <c r="K166" s="113"/>
      <c r="L166" s="100"/>
    </row>
    <row r="167" spans="1:12" x14ac:dyDescent="0.25">
      <c r="A167" s="113"/>
      <c r="B167" s="113"/>
      <c r="C167" s="113"/>
      <c r="D167" s="113"/>
      <c r="E167" s="113"/>
      <c r="F167" s="113"/>
      <c r="G167" s="113"/>
      <c r="H167" s="113"/>
      <c r="I167" s="113"/>
      <c r="J167" s="113"/>
      <c r="K167" s="113"/>
      <c r="L167" s="100"/>
    </row>
    <row r="168" spans="1:12" x14ac:dyDescent="0.25">
      <c r="A168" s="204" t="s">
        <v>127</v>
      </c>
      <c r="B168" s="204"/>
      <c r="C168" s="204"/>
      <c r="D168" s="204"/>
      <c r="E168" s="204"/>
      <c r="F168" s="204"/>
      <c r="G168" s="204"/>
      <c r="H168" s="204"/>
      <c r="I168" s="204"/>
      <c r="J168" s="204"/>
      <c r="K168" s="204"/>
      <c r="L168" s="100"/>
    </row>
    <row r="169" spans="1:12" x14ac:dyDescent="0.25">
      <c r="A169" s="114"/>
      <c r="B169" s="114"/>
      <c r="C169" s="114"/>
      <c r="D169" s="114"/>
      <c r="E169" s="114"/>
      <c r="F169" s="114"/>
      <c r="G169" s="114"/>
      <c r="H169" s="114"/>
      <c r="I169" s="114"/>
      <c r="J169" s="114"/>
      <c r="K169" s="114"/>
      <c r="L169" s="100"/>
    </row>
  </sheetData>
  <mergeCells count="8">
    <mergeCell ref="A130:E130"/>
    <mergeCell ref="A168:K168"/>
    <mergeCell ref="A116:L116"/>
    <mergeCell ref="A1:K1"/>
    <mergeCell ref="A4:L4"/>
    <mergeCell ref="A5:L5"/>
    <mergeCell ref="A46:L46"/>
    <mergeCell ref="A47:L47"/>
  </mergeCells>
  <conditionalFormatting sqref="C113:L113">
    <cfRule type="cellIs" dxfId="7" priority="1" operator="equal">
      <formula>"OK"</formula>
    </cfRule>
    <cfRule type="cellIs" dxfId="6" priority="2" operator="equal">
      <formula>"Nesustenabil"</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opLeftCell="A35"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51" x14ac:dyDescent="0.2">
      <c r="A37" s="154" t="s">
        <v>135</v>
      </c>
      <c r="B37" s="63" t="s">
        <v>278</v>
      </c>
      <c r="C37" s="36">
        <f t="shared" si="20"/>
        <v>0</v>
      </c>
      <c r="D37" s="61">
        <v>0</v>
      </c>
      <c r="E37" s="61">
        <v>0</v>
      </c>
      <c r="F37" s="36">
        <f t="shared" si="21"/>
        <v>0</v>
      </c>
      <c r="G37" s="61">
        <v>0</v>
      </c>
      <c r="H37" s="61">
        <v>0</v>
      </c>
      <c r="I37" s="36">
        <f>G37+H37</f>
        <v>0</v>
      </c>
      <c r="J37" s="36"/>
      <c r="K37" s="61">
        <v>0</v>
      </c>
      <c r="L37" s="61">
        <v>0</v>
      </c>
      <c r="M37" s="61">
        <v>0</v>
      </c>
      <c r="N37" s="61">
        <v>0</v>
      </c>
      <c r="O37" s="61">
        <v>0</v>
      </c>
      <c r="P37" s="117" t="str">
        <f t="shared" si="23"/>
        <v>ok</v>
      </c>
      <c r="Q37" s="62" t="s">
        <v>183</v>
      </c>
      <c r="R37" s="62" t="s">
        <v>278</v>
      </c>
    </row>
    <row r="38" spans="1:18" s="10" customFormat="1" ht="25.5" x14ac:dyDescent="0.2">
      <c r="A38" s="154" t="s">
        <v>136</v>
      </c>
      <c r="B38" s="63" t="s">
        <v>279</v>
      </c>
      <c r="C38" s="36">
        <f t="shared" si="20"/>
        <v>0</v>
      </c>
      <c r="D38" s="61">
        <v>0</v>
      </c>
      <c r="E38" s="61">
        <v>0</v>
      </c>
      <c r="F38" s="36">
        <f>D38+E38</f>
        <v>0</v>
      </c>
      <c r="G38" s="61">
        <v>0</v>
      </c>
      <c r="H38" s="61">
        <v>0</v>
      </c>
      <c r="I38" s="36">
        <f>G38+H38</f>
        <v>0</v>
      </c>
      <c r="J38" s="36"/>
      <c r="K38" s="61">
        <v>0</v>
      </c>
      <c r="L38" s="61">
        <v>0</v>
      </c>
      <c r="M38" s="61">
        <v>0</v>
      </c>
      <c r="N38" s="61">
        <v>0</v>
      </c>
      <c r="O38" s="61">
        <v>0</v>
      </c>
      <c r="P38" s="117" t="str">
        <f t="shared" si="23"/>
        <v>ok</v>
      </c>
      <c r="Q38" s="62" t="s">
        <v>170</v>
      </c>
      <c r="R38" s="62" t="s">
        <v>279</v>
      </c>
    </row>
    <row r="39" spans="1:18" s="11" customFormat="1" ht="38.25" x14ac:dyDescent="0.2">
      <c r="A39" s="154" t="s">
        <v>155</v>
      </c>
      <c r="B39" s="63" t="s">
        <v>277</v>
      </c>
      <c r="C39" s="36">
        <f t="shared" si="20"/>
        <v>0</v>
      </c>
      <c r="D39" s="61">
        <v>0</v>
      </c>
      <c r="E39" s="61">
        <v>0</v>
      </c>
      <c r="F39" s="36">
        <f t="shared" ref="F39" si="24">D39+E39</f>
        <v>0</v>
      </c>
      <c r="G39" s="61">
        <v>0</v>
      </c>
      <c r="H39" s="61">
        <v>0</v>
      </c>
      <c r="I39" s="36">
        <f t="shared" ref="I39" si="25">G39+H39</f>
        <v>0</v>
      </c>
      <c r="J39" s="36"/>
      <c r="K39" s="61">
        <v>0</v>
      </c>
      <c r="L39" s="61">
        <v>0</v>
      </c>
      <c r="M39" s="61">
        <v>0</v>
      </c>
      <c r="N39" s="61">
        <v>0</v>
      </c>
      <c r="O39" s="61">
        <v>0</v>
      </c>
      <c r="P39" s="117" t="str">
        <f t="shared" si="23"/>
        <v>ok</v>
      </c>
      <c r="Q39" s="62" t="s">
        <v>173</v>
      </c>
      <c r="R39" s="62" t="s">
        <v>277</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8">IF(C42=SUM(K42:O42),"ok","Eroare")</f>
        <v>ok</v>
      </c>
      <c r="Q42" s="62"/>
      <c r="R42" s="62"/>
    </row>
    <row r="43" spans="1:18" s="10" customFormat="1" ht="38.25" x14ac:dyDescent="0.2">
      <c r="A43" s="155" t="s">
        <v>264</v>
      </c>
      <c r="B43" s="63" t="s">
        <v>261</v>
      </c>
      <c r="C43" s="36">
        <f t="shared" si="27"/>
        <v>0</v>
      </c>
      <c r="D43" s="61">
        <v>0</v>
      </c>
      <c r="E43" s="61">
        <v>0</v>
      </c>
      <c r="F43" s="36">
        <f t="shared" ref="F43:F49" si="29">D43+E43</f>
        <v>0</v>
      </c>
      <c r="G43" s="61">
        <v>0</v>
      </c>
      <c r="H43" s="61">
        <v>0</v>
      </c>
      <c r="I43" s="36">
        <f>G43+H43</f>
        <v>0</v>
      </c>
      <c r="J43" s="36"/>
      <c r="K43" s="61">
        <v>0</v>
      </c>
      <c r="L43" s="61">
        <v>0</v>
      </c>
      <c r="M43" s="61">
        <v>0</v>
      </c>
      <c r="N43" s="61">
        <v>0</v>
      </c>
      <c r="O43" s="61">
        <v>0</v>
      </c>
      <c r="P43" s="117" t="str">
        <f t="shared" si="28"/>
        <v>ok</v>
      </c>
      <c r="Q43" s="62" t="s">
        <v>173</v>
      </c>
      <c r="R43" s="62" t="s">
        <v>239</v>
      </c>
    </row>
    <row r="44" spans="1:18" s="10" customFormat="1" ht="24" x14ac:dyDescent="0.2">
      <c r="A44" s="155" t="s">
        <v>265</v>
      </c>
      <c r="B44" s="63" t="s">
        <v>280</v>
      </c>
      <c r="C44" s="36">
        <f t="shared" si="27"/>
        <v>0</v>
      </c>
      <c r="D44" s="61">
        <v>0</v>
      </c>
      <c r="E44" s="61">
        <v>0</v>
      </c>
      <c r="F44" s="36">
        <f t="shared" si="29"/>
        <v>0</v>
      </c>
      <c r="G44" s="61">
        <v>0</v>
      </c>
      <c r="H44" s="61">
        <v>0</v>
      </c>
      <c r="I44" s="36">
        <f t="shared" ref="I44:I49" si="30">G44+H44</f>
        <v>0</v>
      </c>
      <c r="J44" s="36"/>
      <c r="K44" s="61">
        <v>0</v>
      </c>
      <c r="L44" s="61">
        <v>0</v>
      </c>
      <c r="M44" s="61">
        <v>0</v>
      </c>
      <c r="N44" s="61">
        <v>0</v>
      </c>
      <c r="O44" s="61">
        <v>0</v>
      </c>
      <c r="P44" s="117"/>
      <c r="Q44" s="62"/>
      <c r="R44" s="62"/>
    </row>
    <row r="45" spans="1:18" s="10" customFormat="1" x14ac:dyDescent="0.2">
      <c r="A45" s="155" t="s">
        <v>275</v>
      </c>
      <c r="B45" s="63" t="s">
        <v>281</v>
      </c>
      <c r="C45" s="36">
        <f t="shared" si="27"/>
        <v>0</v>
      </c>
      <c r="D45" s="61">
        <v>0</v>
      </c>
      <c r="E45" s="61">
        <v>0</v>
      </c>
      <c r="F45" s="36">
        <f t="shared" si="29"/>
        <v>0</v>
      </c>
      <c r="G45" s="61">
        <v>0</v>
      </c>
      <c r="H45" s="61">
        <v>0</v>
      </c>
      <c r="I45" s="36">
        <f t="shared" si="30"/>
        <v>0</v>
      </c>
      <c r="J45" s="36"/>
      <c r="K45" s="61">
        <v>0</v>
      </c>
      <c r="L45" s="61">
        <v>0</v>
      </c>
      <c r="M45" s="61">
        <v>0</v>
      </c>
      <c r="N45" s="61">
        <v>0</v>
      </c>
      <c r="O45" s="61">
        <v>0</v>
      </c>
      <c r="P45" s="117"/>
      <c r="Q45" s="62"/>
      <c r="R45" s="62"/>
    </row>
    <row r="46" spans="1:18" s="10" customFormat="1" x14ac:dyDescent="0.2">
      <c r="A46" s="155" t="s">
        <v>286</v>
      </c>
      <c r="B46" s="63" t="s">
        <v>282</v>
      </c>
      <c r="C46" s="36">
        <f t="shared" si="27"/>
        <v>0</v>
      </c>
      <c r="D46" s="61">
        <v>0</v>
      </c>
      <c r="E46" s="61">
        <v>0</v>
      </c>
      <c r="F46" s="36">
        <f t="shared" si="29"/>
        <v>0</v>
      </c>
      <c r="G46" s="61">
        <v>0</v>
      </c>
      <c r="H46" s="61">
        <v>0</v>
      </c>
      <c r="I46" s="36">
        <f t="shared" si="30"/>
        <v>0</v>
      </c>
      <c r="J46" s="36"/>
      <c r="K46" s="61">
        <v>0</v>
      </c>
      <c r="L46" s="61">
        <v>0</v>
      </c>
      <c r="M46" s="61">
        <v>0</v>
      </c>
      <c r="N46" s="61">
        <v>0</v>
      </c>
      <c r="O46" s="61">
        <v>0</v>
      </c>
      <c r="P46" s="117"/>
      <c r="Q46" s="62"/>
      <c r="R46" s="62"/>
    </row>
    <row r="47" spans="1:18" s="10" customFormat="1" x14ac:dyDescent="0.2">
      <c r="A47" s="155" t="s">
        <v>287</v>
      </c>
      <c r="B47" s="63" t="s">
        <v>283</v>
      </c>
      <c r="C47" s="36">
        <f t="shared" si="27"/>
        <v>0</v>
      </c>
      <c r="D47" s="61">
        <v>0</v>
      </c>
      <c r="E47" s="61">
        <v>0</v>
      </c>
      <c r="F47" s="36">
        <f t="shared" si="29"/>
        <v>0</v>
      </c>
      <c r="G47" s="61">
        <v>0</v>
      </c>
      <c r="H47" s="61">
        <v>0</v>
      </c>
      <c r="I47" s="36">
        <f t="shared" si="30"/>
        <v>0</v>
      </c>
      <c r="J47" s="36"/>
      <c r="K47" s="61">
        <v>0</v>
      </c>
      <c r="L47" s="61">
        <v>0</v>
      </c>
      <c r="M47" s="61">
        <v>0</v>
      </c>
      <c r="N47" s="61">
        <v>0</v>
      </c>
      <c r="O47" s="61">
        <v>0</v>
      </c>
      <c r="P47" s="117"/>
      <c r="Q47" s="62"/>
      <c r="R47" s="62"/>
    </row>
    <row r="48" spans="1:18" s="10" customFormat="1" x14ac:dyDescent="0.2">
      <c r="A48" s="155" t="s">
        <v>288</v>
      </c>
      <c r="B48" s="63" t="s">
        <v>284</v>
      </c>
      <c r="C48" s="36">
        <f t="shared" si="27"/>
        <v>0</v>
      </c>
      <c r="D48" s="61">
        <v>0</v>
      </c>
      <c r="E48" s="61">
        <v>0</v>
      </c>
      <c r="F48" s="36">
        <f t="shared" si="29"/>
        <v>0</v>
      </c>
      <c r="G48" s="61">
        <v>0</v>
      </c>
      <c r="H48" s="61">
        <v>0</v>
      </c>
      <c r="I48" s="36">
        <f t="shared" si="30"/>
        <v>0</v>
      </c>
      <c r="J48" s="36"/>
      <c r="K48" s="61">
        <v>0</v>
      </c>
      <c r="L48" s="61">
        <v>0</v>
      </c>
      <c r="M48" s="61">
        <v>0</v>
      </c>
      <c r="N48" s="61">
        <v>0</v>
      </c>
      <c r="O48" s="61">
        <v>0</v>
      </c>
      <c r="P48" s="117"/>
      <c r="Q48" s="62"/>
      <c r="R48" s="62"/>
    </row>
    <row r="49" spans="1:18" s="10" customFormat="1" ht="38.25" x14ac:dyDescent="0.2">
      <c r="A49" s="155" t="s">
        <v>289</v>
      </c>
      <c r="B49" s="63" t="s">
        <v>285</v>
      </c>
      <c r="C49" s="36">
        <f t="shared" si="27"/>
        <v>0</v>
      </c>
      <c r="D49" s="61">
        <v>0</v>
      </c>
      <c r="E49" s="61">
        <v>0</v>
      </c>
      <c r="F49" s="36">
        <f t="shared" si="29"/>
        <v>0</v>
      </c>
      <c r="G49" s="61">
        <v>0</v>
      </c>
      <c r="H49" s="61">
        <v>0</v>
      </c>
      <c r="I49" s="36">
        <f t="shared" si="30"/>
        <v>0</v>
      </c>
      <c r="J49" s="36"/>
      <c r="K49" s="61">
        <v>0</v>
      </c>
      <c r="L49" s="61">
        <v>0</v>
      </c>
      <c r="M49" s="61">
        <v>0</v>
      </c>
      <c r="N49" s="61">
        <v>0</v>
      </c>
      <c r="O49" s="61">
        <v>0</v>
      </c>
      <c r="P49" s="117" t="str">
        <f t="shared" si="28"/>
        <v>ok</v>
      </c>
      <c r="Q49" s="62" t="s">
        <v>173</v>
      </c>
      <c r="R49" s="62" t="s">
        <v>276</v>
      </c>
    </row>
    <row r="50" spans="1:18" s="10" customFormat="1" ht="29.25" customHeight="1" x14ac:dyDescent="0.2">
      <c r="A50" s="155" t="s">
        <v>290</v>
      </c>
      <c r="B50" s="63" t="s">
        <v>262</v>
      </c>
      <c r="C50" s="36">
        <f t="shared" si="27"/>
        <v>0</v>
      </c>
      <c r="D50" s="61">
        <v>0</v>
      </c>
      <c r="E50" s="61">
        <v>0</v>
      </c>
      <c r="F50" s="36">
        <f>D50+E50</f>
        <v>0</v>
      </c>
      <c r="G50" s="61">
        <v>0</v>
      </c>
      <c r="H50" s="61">
        <v>0</v>
      </c>
      <c r="I50" s="36">
        <f>G50+H50</f>
        <v>0</v>
      </c>
      <c r="J50" s="36"/>
      <c r="K50" s="61">
        <v>0</v>
      </c>
      <c r="L50" s="61">
        <v>0</v>
      </c>
      <c r="M50" s="61">
        <v>0</v>
      </c>
      <c r="N50" s="61">
        <v>0</v>
      </c>
      <c r="O50" s="61">
        <v>0</v>
      </c>
      <c r="P50" s="117" t="str">
        <f t="shared" si="28"/>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 t="shared" ref="L51:O51" si="31">L42</f>
        <v>0</v>
      </c>
      <c r="M51" s="36">
        <f t="shared" si="31"/>
        <v>0</v>
      </c>
      <c r="N51" s="36">
        <f t="shared" si="31"/>
        <v>0</v>
      </c>
      <c r="O51" s="36">
        <f t="shared" si="31"/>
        <v>0</v>
      </c>
      <c r="P51" s="117" t="str">
        <f t="shared" si="0"/>
        <v>ok</v>
      </c>
      <c r="Q51" s="27"/>
    </row>
    <row r="52" spans="1:18" s="11" customFormat="1" ht="15.75" thickBot="1" x14ac:dyDescent="0.25">
      <c r="A52" s="156">
        <v>6</v>
      </c>
      <c r="B52" s="197" t="s">
        <v>302</v>
      </c>
      <c r="C52" s="197"/>
      <c r="D52" s="197"/>
      <c r="E52" s="197"/>
      <c r="F52" s="197"/>
      <c r="G52" s="197"/>
      <c r="H52" s="197"/>
      <c r="I52" s="197"/>
      <c r="J52" s="197"/>
      <c r="K52" s="197"/>
      <c r="L52" s="197"/>
      <c r="M52" s="197"/>
      <c r="N52" s="197"/>
      <c r="O52" s="197"/>
      <c r="P52" s="117"/>
      <c r="Q52" s="27"/>
    </row>
    <row r="53" spans="1:18" s="11" customFormat="1" ht="15.75" thickTop="1" x14ac:dyDescent="0.2">
      <c r="A53" s="153" t="s">
        <v>299</v>
      </c>
      <c r="B53" s="35" t="s">
        <v>292</v>
      </c>
      <c r="C53" s="36">
        <f t="shared" ref="C53:C55" si="32">F53+I53</f>
        <v>0</v>
      </c>
      <c r="D53" s="61">
        <v>0</v>
      </c>
      <c r="E53" s="61">
        <v>0</v>
      </c>
      <c r="F53" s="36">
        <f>D53+E53</f>
        <v>0</v>
      </c>
      <c r="G53" s="61">
        <v>0</v>
      </c>
      <c r="H53" s="61">
        <v>0</v>
      </c>
      <c r="I53" s="36">
        <f>G53+H53</f>
        <v>0</v>
      </c>
      <c r="J53" s="36"/>
      <c r="K53" s="61">
        <v>0</v>
      </c>
      <c r="L53" s="61">
        <v>0</v>
      </c>
      <c r="M53" s="61">
        <v>0</v>
      </c>
      <c r="N53" s="61">
        <v>0</v>
      </c>
      <c r="O53" s="61">
        <v>0</v>
      </c>
      <c r="P53" s="117" t="str">
        <f t="shared" ref="P53:P62" si="33">IF(C53=SUM(K53:O53),"ok","Eroare")</f>
        <v>ok</v>
      </c>
      <c r="Q53" s="176" t="s">
        <v>170</v>
      </c>
      <c r="R53" s="176" t="s">
        <v>267</v>
      </c>
    </row>
    <row r="54" spans="1:18" s="11" customFormat="1" x14ac:dyDescent="0.2">
      <c r="A54" s="153" t="s">
        <v>300</v>
      </c>
      <c r="B54" s="35" t="s">
        <v>293</v>
      </c>
      <c r="C54" s="36">
        <f t="shared" si="32"/>
        <v>0</v>
      </c>
      <c r="D54" s="61">
        <v>0</v>
      </c>
      <c r="E54" s="61">
        <v>0</v>
      </c>
      <c r="F54" s="36">
        <f>D54+E54</f>
        <v>0</v>
      </c>
      <c r="G54" s="61">
        <v>0</v>
      </c>
      <c r="H54" s="61">
        <v>0</v>
      </c>
      <c r="I54" s="36">
        <f>G54+H54</f>
        <v>0</v>
      </c>
      <c r="J54" s="36"/>
      <c r="K54" s="61">
        <v>0</v>
      </c>
      <c r="L54" s="61">
        <v>0</v>
      </c>
      <c r="M54" s="61">
        <v>0</v>
      </c>
      <c r="N54" s="61">
        <v>0</v>
      </c>
      <c r="O54" s="61">
        <v>0</v>
      </c>
      <c r="P54" s="117" t="str">
        <f t="shared" si="33"/>
        <v>ok</v>
      </c>
      <c r="Q54" s="176" t="s">
        <v>268</v>
      </c>
      <c r="R54" s="176" t="s">
        <v>266</v>
      </c>
    </row>
    <row r="55" spans="1:18" s="11" customFormat="1" x14ac:dyDescent="0.2">
      <c r="A55" s="153"/>
      <c r="B55" s="35" t="s">
        <v>301</v>
      </c>
      <c r="C55" s="36">
        <f t="shared" si="32"/>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309</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303</v>
      </c>
      <c r="B57" s="35" t="s">
        <v>294</v>
      </c>
      <c r="C57" s="36">
        <f t="shared" ref="C57:C63" si="34">F57+I57</f>
        <v>0</v>
      </c>
      <c r="D57" s="61">
        <v>0</v>
      </c>
      <c r="E57" s="61">
        <v>0</v>
      </c>
      <c r="F57" s="36">
        <f>D57+E57</f>
        <v>0</v>
      </c>
      <c r="G57" s="61">
        <v>0</v>
      </c>
      <c r="H57" s="61">
        <v>0</v>
      </c>
      <c r="I57" s="36">
        <f t="shared" ref="I57:I62" si="35">G57+H57</f>
        <v>0</v>
      </c>
      <c r="J57" s="36"/>
      <c r="K57" s="61">
        <v>0</v>
      </c>
      <c r="L57" s="61">
        <v>0</v>
      </c>
      <c r="M57" s="61">
        <v>0</v>
      </c>
      <c r="N57" s="61">
        <v>0</v>
      </c>
      <c r="O57" s="61">
        <v>0</v>
      </c>
      <c r="P57" s="117" t="str">
        <f t="shared" si="33"/>
        <v>ok</v>
      </c>
      <c r="Q57" s="176" t="s">
        <v>183</v>
      </c>
      <c r="R57" s="176" t="s">
        <v>311</v>
      </c>
    </row>
    <row r="58" spans="1:18" s="11" customFormat="1" ht="25.5" x14ac:dyDescent="0.2">
      <c r="A58" s="155" t="s">
        <v>304</v>
      </c>
      <c r="B58" s="35" t="s">
        <v>295</v>
      </c>
      <c r="C58" s="36">
        <f t="shared" si="34"/>
        <v>0</v>
      </c>
      <c r="D58" s="61">
        <v>0</v>
      </c>
      <c r="E58" s="61">
        <v>0</v>
      </c>
      <c r="F58" s="36">
        <f t="shared" ref="F58:F62" si="36">D58+E58</f>
        <v>0</v>
      </c>
      <c r="G58" s="61">
        <v>0</v>
      </c>
      <c r="H58" s="61">
        <v>0</v>
      </c>
      <c r="I58" s="36">
        <f t="shared" si="35"/>
        <v>0</v>
      </c>
      <c r="J58" s="36"/>
      <c r="K58" s="61">
        <v>0</v>
      </c>
      <c r="L58" s="61">
        <v>0</v>
      </c>
      <c r="M58" s="61">
        <v>0</v>
      </c>
      <c r="N58" s="61">
        <v>0</v>
      </c>
      <c r="O58" s="61">
        <v>0</v>
      </c>
      <c r="P58" s="117" t="str">
        <f t="shared" si="33"/>
        <v>ok</v>
      </c>
      <c r="Q58" s="176" t="s">
        <v>185</v>
      </c>
      <c r="R58" s="176" t="s">
        <v>186</v>
      </c>
    </row>
    <row r="59" spans="1:18" s="11" customFormat="1" ht="38.25" x14ac:dyDescent="0.2">
      <c r="A59" s="155" t="s">
        <v>305</v>
      </c>
      <c r="B59" s="35" t="s">
        <v>277</v>
      </c>
      <c r="C59" s="36">
        <f t="shared" si="34"/>
        <v>0</v>
      </c>
      <c r="D59" s="61">
        <v>0</v>
      </c>
      <c r="E59" s="61">
        <v>0</v>
      </c>
      <c r="F59" s="36">
        <f t="shared" si="36"/>
        <v>0</v>
      </c>
      <c r="G59" s="61">
        <v>0</v>
      </c>
      <c r="H59" s="61">
        <v>0</v>
      </c>
      <c r="I59" s="36">
        <f t="shared" si="35"/>
        <v>0</v>
      </c>
      <c r="J59" s="36"/>
      <c r="K59" s="61">
        <v>0</v>
      </c>
      <c r="L59" s="61">
        <v>0</v>
      </c>
      <c r="M59" s="61">
        <v>0</v>
      </c>
      <c r="N59" s="61">
        <v>0</v>
      </c>
      <c r="O59" s="61">
        <v>0</v>
      </c>
      <c r="P59" s="117" t="str">
        <f t="shared" si="33"/>
        <v>ok</v>
      </c>
      <c r="Q59" s="176" t="s">
        <v>173</v>
      </c>
      <c r="R59" s="176" t="s">
        <v>277</v>
      </c>
    </row>
    <row r="60" spans="1:18" s="11" customFormat="1" ht="60" x14ac:dyDescent="0.2">
      <c r="A60" s="155" t="s">
        <v>306</v>
      </c>
      <c r="B60" s="63" t="s">
        <v>296</v>
      </c>
      <c r="C60" s="36">
        <f t="shared" si="34"/>
        <v>0</v>
      </c>
      <c r="D60" s="61">
        <v>0</v>
      </c>
      <c r="E60" s="61">
        <v>0</v>
      </c>
      <c r="F60" s="36">
        <f t="shared" si="36"/>
        <v>0</v>
      </c>
      <c r="G60" s="61">
        <v>0</v>
      </c>
      <c r="H60" s="61">
        <v>0</v>
      </c>
      <c r="I60" s="36">
        <f t="shared" si="35"/>
        <v>0</v>
      </c>
      <c r="J60" s="36"/>
      <c r="K60" s="61">
        <v>0</v>
      </c>
      <c r="L60" s="61">
        <v>0</v>
      </c>
      <c r="M60" s="61">
        <v>0</v>
      </c>
      <c r="N60" s="61">
        <v>0</v>
      </c>
      <c r="O60" s="61">
        <v>0</v>
      </c>
      <c r="P60" s="117" t="str">
        <f t="shared" si="33"/>
        <v>ok</v>
      </c>
      <c r="Q60" s="176" t="s">
        <v>312</v>
      </c>
      <c r="R60" s="63" t="s">
        <v>296</v>
      </c>
    </row>
    <row r="61" spans="1:18" s="11" customFormat="1" x14ac:dyDescent="0.2">
      <c r="A61" s="155" t="s">
        <v>307</v>
      </c>
      <c r="B61" s="63" t="s">
        <v>297</v>
      </c>
      <c r="C61" s="36">
        <f t="shared" si="34"/>
        <v>0</v>
      </c>
      <c r="D61" s="61">
        <v>0</v>
      </c>
      <c r="E61" s="61">
        <v>0</v>
      </c>
      <c r="F61" s="36">
        <f t="shared" si="36"/>
        <v>0</v>
      </c>
      <c r="G61" s="61">
        <v>0</v>
      </c>
      <c r="H61" s="61">
        <v>0</v>
      </c>
      <c r="I61" s="36">
        <f t="shared" si="35"/>
        <v>0</v>
      </c>
      <c r="J61" s="36"/>
      <c r="K61" s="61">
        <v>0</v>
      </c>
      <c r="L61" s="61">
        <v>0</v>
      </c>
      <c r="M61" s="61">
        <v>0</v>
      </c>
      <c r="N61" s="61">
        <v>0</v>
      </c>
      <c r="O61" s="61">
        <v>0</v>
      </c>
      <c r="P61" s="117" t="str">
        <f t="shared" si="33"/>
        <v>ok</v>
      </c>
      <c r="Q61" s="176" t="s">
        <v>170</v>
      </c>
      <c r="R61" s="176" t="s">
        <v>313</v>
      </c>
    </row>
    <row r="62" spans="1:18" s="11" customFormat="1" ht="76.5" x14ac:dyDescent="0.2">
      <c r="A62" s="155" t="s">
        <v>308</v>
      </c>
      <c r="B62" s="35" t="s">
        <v>298</v>
      </c>
      <c r="C62" s="36">
        <f t="shared" si="34"/>
        <v>0</v>
      </c>
      <c r="D62" s="61">
        <v>0</v>
      </c>
      <c r="E62" s="61">
        <v>0</v>
      </c>
      <c r="F62" s="36">
        <f t="shared" si="36"/>
        <v>0</v>
      </c>
      <c r="G62" s="61">
        <v>0</v>
      </c>
      <c r="H62" s="61">
        <v>0</v>
      </c>
      <c r="I62" s="36">
        <f t="shared" si="35"/>
        <v>0</v>
      </c>
      <c r="J62" s="36"/>
      <c r="K62" s="61">
        <v>0</v>
      </c>
      <c r="L62" s="61">
        <v>0</v>
      </c>
      <c r="M62" s="61">
        <v>0</v>
      </c>
      <c r="N62" s="61">
        <v>0</v>
      </c>
      <c r="O62" s="61">
        <v>0</v>
      </c>
      <c r="P62" s="117" t="str">
        <f t="shared" si="33"/>
        <v>ok</v>
      </c>
      <c r="Q62" s="176" t="s">
        <v>298</v>
      </c>
      <c r="R62" s="176" t="s">
        <v>298</v>
      </c>
    </row>
    <row r="63" spans="1:18" s="11" customFormat="1" x14ac:dyDescent="0.2">
      <c r="A63" s="153"/>
      <c r="B63" s="35" t="s">
        <v>310</v>
      </c>
      <c r="C63" s="36">
        <f t="shared" si="34"/>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314</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315</v>
      </c>
      <c r="B65" s="35" t="s">
        <v>270</v>
      </c>
      <c r="C65" s="36">
        <f t="shared" ref="C65:C66" si="37">F65+I65</f>
        <v>0</v>
      </c>
      <c r="D65" s="61">
        <v>0</v>
      </c>
      <c r="E65" s="61">
        <v>0</v>
      </c>
      <c r="F65" s="36">
        <f t="shared" ref="F65" si="38">D65+E65</f>
        <v>0</v>
      </c>
      <c r="G65" s="61">
        <v>0</v>
      </c>
      <c r="H65" s="61">
        <v>0</v>
      </c>
      <c r="I65" s="36">
        <f t="shared" ref="I65" si="39">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37"/>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0">SUM(E80:E81)</f>
        <v>0</v>
      </c>
      <c r="F79" s="50">
        <f t="shared" si="40"/>
        <v>0</v>
      </c>
      <c r="G79" s="50">
        <f t="shared" si="40"/>
        <v>0</v>
      </c>
      <c r="H79" s="50">
        <f t="shared" si="40"/>
        <v>0</v>
      </c>
      <c r="I79" s="48"/>
      <c r="J79" s="48"/>
      <c r="P79" s="117"/>
      <c r="Q79" s="27"/>
    </row>
    <row r="80" spans="1:19" s="48" customFormat="1" ht="12.75" x14ac:dyDescent="0.2">
      <c r="A80" s="161" t="s">
        <v>143</v>
      </c>
      <c r="B80" s="52" t="s">
        <v>144</v>
      </c>
      <c r="C80" s="12">
        <f>SUM(D80:H80)</f>
        <v>0</v>
      </c>
      <c r="D80" s="172">
        <f>K69</f>
        <v>0</v>
      </c>
      <c r="E80" s="172">
        <f t="shared" ref="E80:H80" si="41">L69</f>
        <v>0</v>
      </c>
      <c r="F80" s="172">
        <f t="shared" si="41"/>
        <v>0</v>
      </c>
      <c r="G80" s="172">
        <f t="shared" si="41"/>
        <v>0</v>
      </c>
      <c r="H80" s="172">
        <f t="shared" si="41"/>
        <v>0</v>
      </c>
      <c r="P80" s="117"/>
      <c r="Q80" s="27"/>
    </row>
    <row r="81" spans="1:21" s="48" customFormat="1" ht="12.75" x14ac:dyDescent="0.2">
      <c r="A81" s="161" t="s">
        <v>145</v>
      </c>
      <c r="B81" s="52" t="s">
        <v>146</v>
      </c>
      <c r="C81" s="12">
        <f>SUM(D81:H81)</f>
        <v>0</v>
      </c>
      <c r="D81" s="172">
        <f>K68</f>
        <v>0</v>
      </c>
      <c r="E81" s="172">
        <f>L68</f>
        <v>0</v>
      </c>
      <c r="F81" s="172">
        <f>M68</f>
        <v>0</v>
      </c>
      <c r="G81" s="172">
        <f>N68</f>
        <v>0</v>
      </c>
      <c r="H81" s="172">
        <f>O68</f>
        <v>0</v>
      </c>
      <c r="P81" s="117"/>
      <c r="Q81" s="27"/>
      <c r="R81" s="8"/>
      <c r="S81" s="8"/>
      <c r="T81" s="8"/>
      <c r="U81" s="8"/>
    </row>
    <row r="82" spans="1:21" s="51" customFormat="1" ht="12.75" x14ac:dyDescent="0.2">
      <c r="A82" s="160" t="s">
        <v>147</v>
      </c>
      <c r="B82" s="49" t="s">
        <v>148</v>
      </c>
      <c r="C82" s="12">
        <f>SUM(D82:H82)</f>
        <v>0</v>
      </c>
      <c r="D82" s="50">
        <f>SUM(D83:D84)</f>
        <v>0</v>
      </c>
      <c r="E82" s="50">
        <f t="shared" ref="E82:H82" si="42">SUM(E83:E84)</f>
        <v>0</v>
      </c>
      <c r="F82" s="50">
        <f t="shared" si="42"/>
        <v>0</v>
      </c>
      <c r="G82" s="50">
        <f t="shared" si="42"/>
        <v>0</v>
      </c>
      <c r="H82" s="50">
        <f t="shared" si="42"/>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72">
        <f>D81-D83</f>
        <v>0</v>
      </c>
      <c r="E85" s="172">
        <f t="shared" ref="E85:H85" si="43">E81-E83</f>
        <v>0</v>
      </c>
      <c r="F85" s="172">
        <f t="shared" si="43"/>
        <v>0</v>
      </c>
      <c r="G85" s="172">
        <f t="shared" si="43"/>
        <v>0</v>
      </c>
      <c r="H85" s="172">
        <f t="shared" si="43"/>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53"/>
  <mergeCells count="15">
    <mergeCell ref="B64:O64"/>
    <mergeCell ref="D77:H77"/>
    <mergeCell ref="B3:O3"/>
    <mergeCell ref="D6:E6"/>
    <mergeCell ref="F6:F7"/>
    <mergeCell ref="G6:H6"/>
    <mergeCell ref="I6:I7"/>
    <mergeCell ref="K6:O6"/>
    <mergeCell ref="B8:O8"/>
    <mergeCell ref="B18:O18"/>
    <mergeCell ref="B28:O28"/>
    <mergeCell ref="B35:O35"/>
    <mergeCell ref="B41:O41"/>
    <mergeCell ref="B52:O52"/>
    <mergeCell ref="B56:O56"/>
  </mergeCells>
  <pageMargins left="0.7" right="0.7" top="0.75" bottom="0.75" header="0.3" footer="0.3"/>
  <pageSetup paperSize="9" scale="2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topLeftCell="A94" workbookViewId="0">
      <selection activeCell="B126" sqref="B126"/>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200" t="s">
        <v>157</v>
      </c>
      <c r="B1" s="200"/>
      <c r="C1" s="200"/>
      <c r="D1" s="200"/>
      <c r="E1" s="200"/>
      <c r="F1" s="200"/>
      <c r="G1" s="200"/>
      <c r="H1" s="200"/>
      <c r="I1" s="200"/>
      <c r="J1" s="200"/>
      <c r="K1" s="200"/>
      <c r="L1" s="67"/>
    </row>
    <row r="2" spans="1:12" ht="16.5" customHeight="1" x14ac:dyDescent="0.25">
      <c r="A2" s="169"/>
      <c r="B2" s="169"/>
      <c r="C2" s="169"/>
      <c r="D2" s="169"/>
      <c r="E2" s="169"/>
      <c r="F2" s="169"/>
      <c r="G2" s="169"/>
      <c r="H2" s="169"/>
      <c r="I2" s="169"/>
      <c r="J2" s="169"/>
      <c r="K2" s="169"/>
      <c r="L2" s="67"/>
    </row>
    <row r="3" spans="1:12" ht="20.25" x14ac:dyDescent="0.25">
      <c r="A3" s="70"/>
      <c r="B3" s="71"/>
      <c r="C3" s="71"/>
      <c r="I3" s="67"/>
      <c r="J3" s="67"/>
      <c r="K3" s="67"/>
      <c r="L3" s="67"/>
    </row>
    <row r="4" spans="1:12" ht="27.75" customHeight="1" x14ac:dyDescent="0.25">
      <c r="A4" s="199" t="s">
        <v>28</v>
      </c>
      <c r="B4" s="205"/>
      <c r="C4" s="205"/>
      <c r="D4" s="205"/>
      <c r="E4" s="205"/>
      <c r="F4" s="205"/>
      <c r="G4" s="205"/>
      <c r="H4" s="205"/>
      <c r="I4" s="205"/>
      <c r="J4" s="205"/>
      <c r="K4" s="205"/>
      <c r="L4" s="205"/>
    </row>
    <row r="5" spans="1:12" s="28" customFormat="1" ht="36" customHeight="1" x14ac:dyDescent="0.25">
      <c r="A5" s="201" t="s">
        <v>29</v>
      </c>
      <c r="B5" s="201"/>
      <c r="C5" s="201"/>
      <c r="D5" s="201"/>
      <c r="E5" s="201"/>
      <c r="F5" s="201"/>
      <c r="G5" s="201"/>
      <c r="H5" s="201"/>
      <c r="I5" s="201"/>
      <c r="J5" s="201"/>
      <c r="K5" s="201"/>
      <c r="L5" s="201"/>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199" t="s">
        <v>64</v>
      </c>
      <c r="B46" s="205"/>
      <c r="C46" s="205"/>
      <c r="D46" s="205"/>
      <c r="E46" s="205"/>
      <c r="F46" s="205"/>
      <c r="G46" s="205"/>
      <c r="H46" s="205"/>
      <c r="I46" s="205"/>
      <c r="J46" s="205"/>
      <c r="K46" s="205"/>
      <c r="L46" s="205"/>
    </row>
    <row r="47" spans="1:12" s="28" customFormat="1" ht="30.75" customHeight="1" x14ac:dyDescent="0.25">
      <c r="A47" s="201" t="s">
        <v>65</v>
      </c>
      <c r="B47" s="201"/>
      <c r="C47" s="201"/>
      <c r="D47" s="201"/>
      <c r="E47" s="201"/>
      <c r="F47" s="201"/>
      <c r="G47" s="201"/>
      <c r="H47" s="201"/>
      <c r="I47" s="201"/>
      <c r="J47" s="201"/>
      <c r="K47" s="201"/>
      <c r="L47" s="201"/>
    </row>
    <row r="48" spans="1:12" s="28" customFormat="1" ht="30.75" customHeight="1" x14ac:dyDescent="0.25">
      <c r="A48" s="170"/>
      <c r="B48" s="170"/>
      <c r="C48" s="170"/>
      <c r="D48" s="170"/>
      <c r="E48" s="170"/>
      <c r="F48" s="170"/>
      <c r="G48" s="170"/>
      <c r="H48" s="170"/>
      <c r="I48" s="170"/>
      <c r="J48" s="170"/>
      <c r="K48" s="170"/>
      <c r="L48" s="170"/>
    </row>
    <row r="49" spans="1:12" s="28" customFormat="1" ht="30.75" customHeight="1" x14ac:dyDescent="0.25">
      <c r="A49" s="170"/>
      <c r="B49" s="170"/>
      <c r="C49" s="170"/>
      <c r="D49" s="170"/>
      <c r="E49" s="170"/>
      <c r="F49" s="170"/>
      <c r="G49" s="170"/>
      <c r="H49" s="170"/>
      <c r="I49" s="170"/>
      <c r="J49" s="170"/>
      <c r="K49" s="170"/>
      <c r="L49" s="170"/>
    </row>
    <row r="50" spans="1:12" s="28" customFormat="1" ht="26.2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1.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x14ac:dyDescent="0.25">
      <c r="A52" s="76" t="s">
        <v>31</v>
      </c>
      <c r="B52" s="14"/>
      <c r="C52" s="14"/>
      <c r="D52" s="14"/>
      <c r="E52" s="14"/>
      <c r="F52" s="14"/>
      <c r="G52" s="14"/>
      <c r="H52" s="14"/>
      <c r="I52" s="14"/>
      <c r="J52" s="14"/>
      <c r="K52" s="14"/>
      <c r="L52" s="14"/>
    </row>
    <row r="53" spans="1:12" s="28" customForma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22.5"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26.25" customHeight="1"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4.25" customHeight="1"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30"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32.2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47.25" x14ac:dyDescent="0.25">
      <c r="A90" s="80" t="s">
        <v>74</v>
      </c>
      <c r="B90" s="36"/>
      <c r="G90" s="67"/>
      <c r="I90" s="67"/>
      <c r="J90" s="67"/>
      <c r="K90" s="67"/>
      <c r="L90" s="67"/>
    </row>
    <row r="91" spans="1:12" ht="15.75" x14ac:dyDescent="0.25">
      <c r="A91" s="69"/>
      <c r="B91" s="74" t="s">
        <v>16</v>
      </c>
      <c r="C91" s="74">
        <v>1</v>
      </c>
      <c r="D91" s="74">
        <v>2</v>
      </c>
      <c r="E91" s="74">
        <v>3</v>
      </c>
      <c r="F91" s="74">
        <v>4</v>
      </c>
      <c r="G91" s="74">
        <v>5</v>
      </c>
      <c r="H91" s="74">
        <v>6</v>
      </c>
      <c r="I91" s="74">
        <v>7</v>
      </c>
      <c r="J91" s="74">
        <v>8</v>
      </c>
      <c r="K91" s="74">
        <v>9</v>
      </c>
      <c r="L91" s="74">
        <v>10</v>
      </c>
    </row>
    <row r="92" spans="1:12" ht="18" customHeight="1" x14ac:dyDescent="0.25">
      <c r="A92" s="83" t="s">
        <v>75</v>
      </c>
    </row>
    <row r="93" spans="1:12" ht="25.5" x14ac:dyDescent="0.25">
      <c r="A93" s="66" t="str">
        <f>[1]Investitie!B92</f>
        <v>ASISTENŢĂ FINANCIARĂ NERAMBURSABILĂ SOLICITATĂ</v>
      </c>
      <c r="B93" s="36">
        <f>SUM(C93:G93)</f>
        <v>0</v>
      </c>
      <c r="C93" s="9">
        <f>'P2 - IMM'!D85</f>
        <v>0</v>
      </c>
      <c r="D93" s="9">
        <f>'P2 - IMM'!E85</f>
        <v>0</v>
      </c>
      <c r="E93" s="9">
        <f>'P2 - IMM'!F85</f>
        <v>0</v>
      </c>
      <c r="F93" s="9">
        <f>'P2 - IMM'!G85</f>
        <v>0</v>
      </c>
      <c r="G93" s="9">
        <f>'P2 - IMM'!H85</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3.5"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'P2 - IMM'!D79</f>
        <v>0</v>
      </c>
      <c r="D105" s="86">
        <f>'P2 - IMM'!E79</f>
        <v>0</v>
      </c>
      <c r="E105" s="86">
        <f>'P2 - IMM'!F79</f>
        <v>0</v>
      </c>
      <c r="F105" s="86">
        <f>'P2 - IMM'!G79</f>
        <v>0</v>
      </c>
      <c r="G105" s="86">
        <f>'P2 - IMM'!H79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row r="116" spans="1:12" ht="20.45" customHeight="1" x14ac:dyDescent="0.25">
      <c r="A116" s="199" t="s">
        <v>214</v>
      </c>
      <c r="B116" s="205"/>
      <c r="C116" s="205"/>
      <c r="D116" s="205"/>
      <c r="E116" s="205"/>
      <c r="F116" s="205"/>
      <c r="G116" s="205"/>
      <c r="H116" s="205"/>
      <c r="I116" s="205"/>
      <c r="J116" s="205"/>
      <c r="K116" s="205"/>
      <c r="L116" s="205"/>
    </row>
    <row r="117" spans="1:12" ht="20.45" customHeight="1" x14ac:dyDescent="0.25">
      <c r="A117" s="168"/>
      <c r="B117" s="73"/>
      <c r="C117" s="74" t="str">
        <f>C50</f>
        <v>Implementare</v>
      </c>
      <c r="D117" s="74" t="str">
        <f t="shared" ref="D117:L117" si="21">D50</f>
        <v>Implementare</v>
      </c>
      <c r="E117" s="74" t="str">
        <f t="shared" si="21"/>
        <v>Operare</v>
      </c>
      <c r="F117" s="74" t="str">
        <f t="shared" si="21"/>
        <v>Operare</v>
      </c>
      <c r="G117" s="74" t="str">
        <f t="shared" si="21"/>
        <v>Operare</v>
      </c>
      <c r="H117" s="74" t="str">
        <f t="shared" si="21"/>
        <v>Operare</v>
      </c>
      <c r="I117" s="74" t="str">
        <f t="shared" si="21"/>
        <v>Operare</v>
      </c>
      <c r="J117" s="74" t="str">
        <f t="shared" si="21"/>
        <v>Operare</v>
      </c>
      <c r="K117" s="74" t="str">
        <f t="shared" si="21"/>
        <v>Operare</v>
      </c>
      <c r="L117" s="74" t="str">
        <f t="shared" si="21"/>
        <v>Operare</v>
      </c>
    </row>
    <row r="118" spans="1:12" ht="20.45" customHeight="1" x14ac:dyDescent="0.25">
      <c r="A118" s="168"/>
      <c r="B118" s="74" t="s">
        <v>16</v>
      </c>
      <c r="C118" s="165">
        <v>1</v>
      </c>
      <c r="D118" s="165">
        <v>2</v>
      </c>
      <c r="E118" s="165">
        <v>3</v>
      </c>
      <c r="F118" s="165">
        <v>4</v>
      </c>
      <c r="G118" s="165">
        <v>5</v>
      </c>
      <c r="H118" s="165">
        <v>6</v>
      </c>
      <c r="I118" s="165">
        <v>7</v>
      </c>
      <c r="J118" s="165">
        <v>8</v>
      </c>
      <c r="K118" s="165">
        <v>9</v>
      </c>
      <c r="L118" s="165">
        <v>10</v>
      </c>
    </row>
    <row r="119" spans="1:12" ht="20.45" customHeight="1" x14ac:dyDescent="0.25">
      <c r="A119" s="77" t="s">
        <v>211</v>
      </c>
      <c r="B119" s="9">
        <f>SUM(C119:L119)</f>
        <v>0</v>
      </c>
      <c r="C119" s="9">
        <f t="shared" ref="C119:L120" si="22">C69-C25</f>
        <v>0</v>
      </c>
      <c r="D119" s="9">
        <f t="shared" si="22"/>
        <v>0</v>
      </c>
      <c r="E119" s="9">
        <f t="shared" si="22"/>
        <v>0</v>
      </c>
      <c r="F119" s="9">
        <f t="shared" si="22"/>
        <v>0</v>
      </c>
      <c r="G119" s="9">
        <f t="shared" si="22"/>
        <v>0</v>
      </c>
      <c r="H119" s="9">
        <f t="shared" si="22"/>
        <v>0</v>
      </c>
      <c r="I119" s="9">
        <f t="shared" si="22"/>
        <v>0</v>
      </c>
      <c r="J119" s="9">
        <f t="shared" si="22"/>
        <v>0</v>
      </c>
      <c r="K119" s="9">
        <f t="shared" si="22"/>
        <v>0</v>
      </c>
      <c r="L119" s="9">
        <f t="shared" si="22"/>
        <v>0</v>
      </c>
    </row>
    <row r="120" spans="1:12" ht="20.45" customHeight="1" x14ac:dyDescent="0.25">
      <c r="A120" s="77" t="s">
        <v>215</v>
      </c>
      <c r="B120" s="9">
        <f>SUM(C120:L120)</f>
        <v>0</v>
      </c>
      <c r="C120" s="9">
        <f>C70-C26</f>
        <v>0</v>
      </c>
      <c r="D120" s="9">
        <f>D70-D26</f>
        <v>0</v>
      </c>
      <c r="E120" s="9">
        <f>E70-E26</f>
        <v>0</v>
      </c>
      <c r="F120" s="9">
        <f>F70-F26</f>
        <v>0</v>
      </c>
      <c r="G120" s="9">
        <f t="shared" si="22"/>
        <v>0</v>
      </c>
      <c r="H120" s="9">
        <f t="shared" si="22"/>
        <v>0</v>
      </c>
      <c r="I120" s="9">
        <f t="shared" si="22"/>
        <v>0</v>
      </c>
      <c r="J120" s="9">
        <f t="shared" si="22"/>
        <v>0</v>
      </c>
      <c r="K120" s="9">
        <f t="shared" si="22"/>
        <v>0</v>
      </c>
      <c r="L120" s="9">
        <f t="shared" si="22"/>
        <v>0</v>
      </c>
    </row>
    <row r="121" spans="1:12" ht="20.45" customHeight="1" x14ac:dyDescent="0.25">
      <c r="A121" s="77" t="s">
        <v>212</v>
      </c>
      <c r="B121" s="9">
        <f>SUM(C121:L121)</f>
        <v>0</v>
      </c>
      <c r="C121" s="9">
        <f t="shared" ref="C121:L121" si="23">C86-C42</f>
        <v>0</v>
      </c>
      <c r="D121" s="9">
        <f t="shared" si="23"/>
        <v>0</v>
      </c>
      <c r="E121" s="9">
        <f t="shared" si="23"/>
        <v>0</v>
      </c>
      <c r="F121" s="9">
        <f t="shared" si="23"/>
        <v>0</v>
      </c>
      <c r="G121" s="9">
        <f t="shared" si="23"/>
        <v>0</v>
      </c>
      <c r="H121" s="9">
        <f t="shared" si="23"/>
        <v>0</v>
      </c>
      <c r="I121" s="9">
        <f t="shared" si="23"/>
        <v>0</v>
      </c>
      <c r="J121" s="9">
        <f t="shared" si="23"/>
        <v>0</v>
      </c>
      <c r="K121" s="9">
        <f t="shared" si="23"/>
        <v>0</v>
      </c>
      <c r="L121" s="9">
        <f t="shared" si="23"/>
        <v>0</v>
      </c>
    </row>
    <row r="122" spans="1:12" ht="25.9" customHeight="1" x14ac:dyDescent="0.25">
      <c r="A122" s="93" t="s">
        <v>213</v>
      </c>
      <c r="B122" s="94">
        <f>B119-B121</f>
        <v>0</v>
      </c>
      <c r="C122" s="94">
        <f>C119+C120-C121</f>
        <v>0</v>
      </c>
      <c r="D122" s="94">
        <f t="shared" ref="D122:L122" si="24">D119+D120-D121</f>
        <v>0</v>
      </c>
      <c r="E122" s="94">
        <f t="shared" si="24"/>
        <v>0</v>
      </c>
      <c r="F122" s="94">
        <f t="shared" si="24"/>
        <v>0</v>
      </c>
      <c r="G122" s="94">
        <f t="shared" si="24"/>
        <v>0</v>
      </c>
      <c r="H122" s="94">
        <f t="shared" si="24"/>
        <v>0</v>
      </c>
      <c r="I122" s="94">
        <f t="shared" si="24"/>
        <v>0</v>
      </c>
      <c r="J122" s="94">
        <f t="shared" si="24"/>
        <v>0</v>
      </c>
      <c r="K122" s="94">
        <f t="shared" si="24"/>
        <v>0</v>
      </c>
      <c r="L122" s="94">
        <f t="shared" si="24"/>
        <v>0</v>
      </c>
    </row>
    <row r="123" spans="1:12" ht="20.45" customHeight="1" x14ac:dyDescent="0.3">
      <c r="A123" s="122"/>
      <c r="B123" s="122"/>
      <c r="C123" s="122"/>
      <c r="D123" s="122"/>
      <c r="E123" s="122"/>
      <c r="F123" s="122"/>
      <c r="G123" s="96"/>
      <c r="H123" s="96"/>
      <c r="I123" s="96"/>
      <c r="J123" s="96"/>
      <c r="K123" s="96"/>
      <c r="L123" s="96"/>
    </row>
    <row r="124" spans="1:12" ht="20.45" customHeight="1" x14ac:dyDescent="0.3">
      <c r="A124" s="129" t="s">
        <v>216</v>
      </c>
      <c r="B124" s="130"/>
      <c r="C124" s="122"/>
      <c r="D124" s="122"/>
      <c r="E124" s="122"/>
      <c r="F124" s="122"/>
      <c r="G124" s="96"/>
      <c r="H124" s="96"/>
      <c r="I124" s="96"/>
      <c r="J124" s="96"/>
      <c r="K124" s="96"/>
      <c r="L124" s="96"/>
    </row>
    <row r="125" spans="1:12" ht="20.45" customHeight="1" x14ac:dyDescent="0.3">
      <c r="A125" s="131" t="s">
        <v>217</v>
      </c>
      <c r="B125" s="133">
        <f>SUM('P2 - IMM'!D10:D16,'P2 - IMM'!G10:G16,'P2 - IMM'!D20:D26,'P2 - IMM'!G20:G26,'P2 - IMM'!D30:D33,'P2 - IMM'!G30:G33,'P2 - IMM'!D43:D50,'P2 - IMM'!G43:G50,'P2 - IMM'!D53:D54,'P2 - IMM'!G53:G54,'P2 - IMM'!D57:D62,'P2 - IMM'!G57:G62,'P2 - IMM'!D65,'P2 - IMM'!G65)</f>
        <v>0</v>
      </c>
      <c r="C125" s="122"/>
      <c r="D125" s="122"/>
      <c r="E125" s="164"/>
      <c r="F125" s="122"/>
      <c r="G125" s="96"/>
      <c r="H125" s="96"/>
      <c r="I125" s="96"/>
      <c r="J125" s="96"/>
      <c r="K125" s="96"/>
      <c r="L125" s="96"/>
    </row>
    <row r="126" spans="1:12" ht="20.45" customHeight="1" x14ac:dyDescent="0.3">
      <c r="A126" s="131" t="s">
        <v>218</v>
      </c>
      <c r="B126" s="130">
        <f>AVERAGEIFS(C122:G122,C117:G117,"Operare")</f>
        <v>0</v>
      </c>
      <c r="C126" s="122"/>
      <c r="D126" s="122"/>
      <c r="E126" s="122"/>
      <c r="F126" s="122"/>
      <c r="G126" s="96"/>
      <c r="H126" s="96"/>
      <c r="I126" s="96"/>
      <c r="J126" s="96"/>
      <c r="K126" s="96"/>
      <c r="L126" s="96"/>
    </row>
    <row r="127" spans="1:12" ht="20.45" customHeight="1" x14ac:dyDescent="0.3">
      <c r="A127" s="132" t="s">
        <v>219</v>
      </c>
      <c r="B127" s="134" t="e">
        <f>B126/B125*100</f>
        <v>#DIV/0!</v>
      </c>
      <c r="C127" s="122"/>
      <c r="D127" s="122"/>
      <c r="E127" s="122"/>
      <c r="F127" s="122"/>
      <c r="G127" s="96"/>
      <c r="H127" s="96"/>
      <c r="I127" s="96"/>
      <c r="J127" s="96"/>
      <c r="K127" s="96"/>
      <c r="L127" s="96"/>
    </row>
    <row r="128" spans="1:12" x14ac:dyDescent="0.25">
      <c r="A128" s="97"/>
      <c r="B128" s="17"/>
      <c r="C128" s="98"/>
      <c r="D128" s="98"/>
      <c r="E128" s="17"/>
      <c r="F128" s="17"/>
      <c r="G128" s="17"/>
      <c r="H128" s="17"/>
      <c r="I128" s="17"/>
      <c r="J128" s="17"/>
      <c r="K128" s="17"/>
      <c r="L128" s="17"/>
    </row>
    <row r="129" spans="1:12" x14ac:dyDescent="0.25">
      <c r="A129" s="97"/>
      <c r="B129" s="17"/>
      <c r="C129" s="98"/>
      <c r="D129" s="98"/>
      <c r="E129" s="17"/>
      <c r="F129" s="17"/>
      <c r="G129" s="17"/>
      <c r="H129" s="17"/>
      <c r="I129" s="17"/>
      <c r="J129" s="17"/>
      <c r="K129" s="17"/>
      <c r="L129" s="17"/>
    </row>
    <row r="130" spans="1:12" ht="57.6" customHeight="1" x14ac:dyDescent="0.25">
      <c r="A130" s="202" t="s">
        <v>91</v>
      </c>
      <c r="B130" s="203"/>
      <c r="C130" s="203"/>
      <c r="D130" s="203"/>
      <c r="E130" s="203"/>
      <c r="F130" s="127"/>
      <c r="G130" s="127"/>
      <c r="H130" s="127"/>
      <c r="I130" s="127"/>
      <c r="J130" s="127"/>
      <c r="K130" s="128"/>
      <c r="L130" s="99"/>
    </row>
    <row r="131" spans="1:12" x14ac:dyDescent="0.25">
      <c r="A131" s="101"/>
      <c r="B131" s="101"/>
      <c r="C131" s="101"/>
      <c r="D131" s="101"/>
      <c r="E131" s="101"/>
      <c r="F131" s="101"/>
      <c r="G131" s="101"/>
      <c r="H131" s="101"/>
      <c r="I131" s="101"/>
      <c r="J131" s="101"/>
      <c r="K131" s="101"/>
      <c r="L131" s="99"/>
    </row>
    <row r="132" spans="1:12" x14ac:dyDescent="0.25">
      <c r="A132" s="102"/>
      <c r="B132" s="101"/>
      <c r="C132" s="101"/>
      <c r="D132" s="101"/>
      <c r="E132" s="101"/>
      <c r="F132" s="101"/>
      <c r="G132" s="101"/>
      <c r="H132" s="101"/>
      <c r="I132" s="101"/>
      <c r="J132" s="101"/>
      <c r="K132" s="101"/>
      <c r="L132" s="99"/>
    </row>
    <row r="133" spans="1:12" x14ac:dyDescent="0.25">
      <c r="A133" s="101"/>
      <c r="B133" s="101"/>
      <c r="C133" s="101"/>
      <c r="D133" s="101"/>
      <c r="E133" s="101"/>
      <c r="F133" s="101"/>
      <c r="G133" s="101"/>
      <c r="H133" s="101"/>
      <c r="I133" s="101"/>
      <c r="J133" s="101"/>
      <c r="K133" s="101"/>
      <c r="L133" s="99"/>
    </row>
    <row r="134" spans="1:12" ht="24" x14ac:dyDescent="0.25">
      <c r="A134" s="103" t="s">
        <v>92</v>
      </c>
      <c r="B134" s="103" t="s">
        <v>93</v>
      </c>
      <c r="C134" s="103" t="s">
        <v>94</v>
      </c>
      <c r="D134" s="103" t="s">
        <v>95</v>
      </c>
      <c r="E134" s="103" t="s">
        <v>96</v>
      </c>
      <c r="F134" s="101"/>
      <c r="G134" s="101"/>
      <c r="H134" s="101"/>
      <c r="I134" s="101"/>
      <c r="J134" s="101"/>
      <c r="K134" s="101"/>
      <c r="L134" s="99"/>
    </row>
    <row r="135" spans="1:12" x14ac:dyDescent="0.25">
      <c r="A135" s="115" t="s">
        <v>97</v>
      </c>
      <c r="B135" s="116">
        <v>0</v>
      </c>
      <c r="C135" s="106" t="e">
        <f>B135/$B$166</f>
        <v>#DIV/0!</v>
      </c>
      <c r="D135" s="115">
        <v>0</v>
      </c>
      <c r="E135" s="107" t="e">
        <f>ROUND(C135*D135,0)</f>
        <v>#DIV/0!</v>
      </c>
      <c r="F135" s="101"/>
      <c r="G135" s="101"/>
      <c r="H135" s="101"/>
      <c r="I135" s="101"/>
      <c r="J135" s="101"/>
      <c r="K135" s="101"/>
      <c r="L135" s="99"/>
    </row>
    <row r="136" spans="1:12" x14ac:dyDescent="0.25">
      <c r="A136" s="115" t="s">
        <v>98</v>
      </c>
      <c r="B136" s="116">
        <v>0</v>
      </c>
      <c r="C136" s="106" t="e">
        <f t="shared" ref="C136:C165" si="25">B136/$B$166</f>
        <v>#DIV/0!</v>
      </c>
      <c r="D136" s="115">
        <v>0</v>
      </c>
      <c r="E136" s="107" t="e">
        <f>ROUND(C136*D136,0)</f>
        <v>#DIV/0!</v>
      </c>
      <c r="F136" s="101"/>
      <c r="G136" s="101"/>
      <c r="H136" s="101"/>
      <c r="I136" s="101"/>
      <c r="J136" s="101"/>
      <c r="K136" s="101"/>
      <c r="L136" s="99"/>
    </row>
    <row r="137" spans="1:12" x14ac:dyDescent="0.25">
      <c r="A137" s="115" t="s">
        <v>99</v>
      </c>
      <c r="B137" s="116">
        <v>0</v>
      </c>
      <c r="C137" s="106" t="e">
        <f t="shared" si="25"/>
        <v>#DIV/0!</v>
      </c>
      <c r="D137" s="115">
        <v>0</v>
      </c>
      <c r="E137" s="107" t="e">
        <f t="shared" ref="E137:E165" si="26">ROUND(C137*D137,0)</f>
        <v>#DIV/0!</v>
      </c>
      <c r="F137" s="101"/>
      <c r="G137" s="101"/>
      <c r="H137" s="101"/>
      <c r="I137" s="101"/>
      <c r="J137" s="101"/>
      <c r="K137" s="101"/>
      <c r="L137" s="99"/>
    </row>
    <row r="138" spans="1:12" x14ac:dyDescent="0.25">
      <c r="A138" s="115" t="s">
        <v>100</v>
      </c>
      <c r="B138" s="116">
        <v>0</v>
      </c>
      <c r="C138" s="106" t="e">
        <f t="shared" si="25"/>
        <v>#DIV/0!</v>
      </c>
      <c r="D138" s="115">
        <v>0</v>
      </c>
      <c r="E138" s="107" t="e">
        <f t="shared" si="26"/>
        <v>#DIV/0!</v>
      </c>
      <c r="F138" s="101"/>
      <c r="G138" s="101"/>
      <c r="H138" s="101"/>
      <c r="I138" s="101"/>
      <c r="J138" s="101"/>
      <c r="K138" s="101"/>
      <c r="L138" s="99"/>
    </row>
    <row r="139" spans="1:12" x14ac:dyDescent="0.25">
      <c r="A139" s="115" t="s">
        <v>101</v>
      </c>
      <c r="B139" s="116">
        <v>0</v>
      </c>
      <c r="C139" s="106" t="e">
        <f t="shared" si="25"/>
        <v>#DIV/0!</v>
      </c>
      <c r="D139" s="115">
        <v>0</v>
      </c>
      <c r="E139" s="107" t="e">
        <f t="shared" si="26"/>
        <v>#DIV/0!</v>
      </c>
      <c r="F139" s="101"/>
      <c r="G139" s="101"/>
      <c r="H139" s="101"/>
      <c r="I139" s="101"/>
      <c r="J139" s="101"/>
      <c r="K139" s="101"/>
      <c r="L139" s="99"/>
    </row>
    <row r="140" spans="1:12" x14ac:dyDescent="0.25">
      <c r="A140" s="115" t="s">
        <v>102</v>
      </c>
      <c r="B140" s="116">
        <v>0</v>
      </c>
      <c r="C140" s="106" t="e">
        <f t="shared" si="25"/>
        <v>#DIV/0!</v>
      </c>
      <c r="D140" s="115">
        <v>0</v>
      </c>
      <c r="E140" s="107" t="e">
        <f t="shared" si="26"/>
        <v>#DIV/0!</v>
      </c>
      <c r="F140" s="101"/>
      <c r="G140" s="101"/>
      <c r="H140" s="101"/>
      <c r="I140" s="101"/>
      <c r="J140" s="101"/>
      <c r="K140" s="101"/>
      <c r="L140" s="99"/>
    </row>
    <row r="141" spans="1:12" x14ac:dyDescent="0.25">
      <c r="A141" s="115" t="s">
        <v>103</v>
      </c>
      <c r="B141" s="116">
        <v>0</v>
      </c>
      <c r="C141" s="106" t="e">
        <f t="shared" si="25"/>
        <v>#DIV/0!</v>
      </c>
      <c r="D141" s="115">
        <v>0</v>
      </c>
      <c r="E141" s="107" t="e">
        <f t="shared" si="26"/>
        <v>#DIV/0!</v>
      </c>
      <c r="F141" s="101"/>
      <c r="G141" s="101"/>
      <c r="H141" s="101"/>
      <c r="I141" s="101"/>
      <c r="J141" s="101"/>
      <c r="K141" s="101"/>
      <c r="L141" s="99"/>
    </row>
    <row r="142" spans="1:12" x14ac:dyDescent="0.25">
      <c r="A142" s="115" t="s">
        <v>104</v>
      </c>
      <c r="B142" s="116">
        <v>0</v>
      </c>
      <c r="C142" s="106" t="e">
        <f t="shared" si="25"/>
        <v>#DIV/0!</v>
      </c>
      <c r="D142" s="115">
        <v>0</v>
      </c>
      <c r="E142" s="107" t="e">
        <f t="shared" si="26"/>
        <v>#DIV/0!</v>
      </c>
      <c r="F142" s="101"/>
      <c r="G142" s="101"/>
      <c r="H142" s="101"/>
      <c r="I142" s="101"/>
      <c r="J142" s="101"/>
      <c r="K142" s="101"/>
      <c r="L142" s="99"/>
    </row>
    <row r="143" spans="1:12" x14ac:dyDescent="0.25">
      <c r="A143" s="115" t="s">
        <v>105</v>
      </c>
      <c r="B143" s="116">
        <v>0</v>
      </c>
      <c r="C143" s="106" t="e">
        <f t="shared" si="25"/>
        <v>#DIV/0!</v>
      </c>
      <c r="D143" s="115">
        <v>0</v>
      </c>
      <c r="E143" s="107" t="e">
        <f t="shared" si="26"/>
        <v>#DIV/0!</v>
      </c>
      <c r="F143" s="101"/>
      <c r="G143" s="101"/>
      <c r="H143" s="101"/>
      <c r="I143" s="101"/>
      <c r="J143" s="101"/>
      <c r="K143" s="101"/>
      <c r="L143" s="99"/>
    </row>
    <row r="144" spans="1:12" x14ac:dyDescent="0.25">
      <c r="A144" s="115" t="s">
        <v>106</v>
      </c>
      <c r="B144" s="116">
        <v>0</v>
      </c>
      <c r="C144" s="106" t="e">
        <f t="shared" si="25"/>
        <v>#DIV/0!</v>
      </c>
      <c r="D144" s="115">
        <v>0</v>
      </c>
      <c r="E144" s="107" t="e">
        <f t="shared" si="26"/>
        <v>#DIV/0!</v>
      </c>
      <c r="F144" s="101"/>
      <c r="G144" s="101"/>
      <c r="H144" s="101"/>
      <c r="I144" s="101"/>
      <c r="J144" s="101"/>
      <c r="K144" s="101"/>
      <c r="L144" s="99"/>
    </row>
    <row r="145" spans="1:12" x14ac:dyDescent="0.25">
      <c r="A145" s="115" t="s">
        <v>107</v>
      </c>
      <c r="B145" s="116">
        <v>0</v>
      </c>
      <c r="C145" s="106" t="e">
        <f t="shared" si="25"/>
        <v>#DIV/0!</v>
      </c>
      <c r="D145" s="115">
        <v>0</v>
      </c>
      <c r="E145" s="107" t="e">
        <f t="shared" si="26"/>
        <v>#DIV/0!</v>
      </c>
      <c r="F145" s="101"/>
      <c r="G145" s="101"/>
      <c r="H145" s="101"/>
      <c r="I145" s="101"/>
      <c r="J145" s="101"/>
      <c r="K145" s="101"/>
      <c r="L145" s="99"/>
    </row>
    <row r="146" spans="1:12" x14ac:dyDescent="0.25">
      <c r="A146" s="115" t="s">
        <v>108</v>
      </c>
      <c r="B146" s="116">
        <v>0</v>
      </c>
      <c r="C146" s="106" t="e">
        <f t="shared" si="25"/>
        <v>#DIV/0!</v>
      </c>
      <c r="D146" s="115">
        <v>0</v>
      </c>
      <c r="E146" s="107" t="e">
        <f t="shared" si="26"/>
        <v>#DIV/0!</v>
      </c>
      <c r="F146" s="101"/>
      <c r="G146" s="101"/>
      <c r="H146" s="101"/>
      <c r="I146" s="101"/>
      <c r="J146" s="101"/>
      <c r="K146" s="101"/>
      <c r="L146" s="99"/>
    </row>
    <row r="147" spans="1:12" x14ac:dyDescent="0.25">
      <c r="A147" s="115" t="s">
        <v>109</v>
      </c>
      <c r="B147" s="116">
        <v>0</v>
      </c>
      <c r="C147" s="106" t="e">
        <f t="shared" si="25"/>
        <v>#DIV/0!</v>
      </c>
      <c r="D147" s="115">
        <v>0</v>
      </c>
      <c r="E147" s="107" t="e">
        <f t="shared" si="26"/>
        <v>#DIV/0!</v>
      </c>
      <c r="F147" s="101"/>
      <c r="G147" s="101"/>
      <c r="H147" s="101"/>
      <c r="I147" s="101"/>
      <c r="J147" s="101"/>
      <c r="K147" s="101"/>
      <c r="L147" s="99"/>
    </row>
    <row r="148" spans="1:12" x14ac:dyDescent="0.25">
      <c r="A148" s="115" t="s">
        <v>110</v>
      </c>
      <c r="B148" s="116">
        <v>0</v>
      </c>
      <c r="C148" s="106" t="e">
        <f t="shared" si="25"/>
        <v>#DIV/0!</v>
      </c>
      <c r="D148" s="115">
        <v>0</v>
      </c>
      <c r="E148" s="107" t="e">
        <f t="shared" si="26"/>
        <v>#DIV/0!</v>
      </c>
      <c r="F148" s="101"/>
      <c r="G148" s="101"/>
      <c r="H148" s="101"/>
      <c r="I148" s="101"/>
      <c r="J148" s="101"/>
      <c r="K148" s="101"/>
      <c r="L148" s="99"/>
    </row>
    <row r="149" spans="1:12" x14ac:dyDescent="0.25">
      <c r="A149" s="115" t="s">
        <v>111</v>
      </c>
      <c r="B149" s="116">
        <v>0</v>
      </c>
      <c r="C149" s="106" t="e">
        <f t="shared" si="25"/>
        <v>#DIV/0!</v>
      </c>
      <c r="D149" s="115">
        <v>0</v>
      </c>
      <c r="E149" s="107" t="e">
        <f t="shared" si="26"/>
        <v>#DIV/0!</v>
      </c>
      <c r="F149" s="101"/>
      <c r="G149" s="101"/>
      <c r="H149" s="101"/>
      <c r="I149" s="101"/>
      <c r="J149" s="101"/>
      <c r="K149" s="101"/>
      <c r="L149" s="99"/>
    </row>
    <row r="150" spans="1:12" x14ac:dyDescent="0.25">
      <c r="A150" s="115" t="s">
        <v>112</v>
      </c>
      <c r="B150" s="116">
        <v>0</v>
      </c>
      <c r="C150" s="106" t="e">
        <f t="shared" si="25"/>
        <v>#DIV/0!</v>
      </c>
      <c r="D150" s="115">
        <v>0</v>
      </c>
      <c r="E150" s="107" t="e">
        <f t="shared" si="26"/>
        <v>#DIV/0!</v>
      </c>
      <c r="F150" s="101"/>
      <c r="G150" s="101"/>
      <c r="H150" s="101"/>
      <c r="I150" s="101"/>
      <c r="J150" s="101"/>
      <c r="K150" s="101"/>
      <c r="L150" s="99"/>
    </row>
    <row r="151" spans="1:12" x14ac:dyDescent="0.25">
      <c r="A151" s="115" t="s">
        <v>113</v>
      </c>
      <c r="B151" s="116">
        <v>0</v>
      </c>
      <c r="C151" s="106" t="e">
        <f t="shared" si="25"/>
        <v>#DIV/0!</v>
      </c>
      <c r="D151" s="115">
        <v>0</v>
      </c>
      <c r="E151" s="107" t="e">
        <f t="shared" si="26"/>
        <v>#DIV/0!</v>
      </c>
      <c r="F151" s="101"/>
      <c r="G151" s="101"/>
      <c r="H151" s="101"/>
      <c r="I151" s="101"/>
      <c r="J151" s="101"/>
      <c r="K151" s="101"/>
      <c r="L151" s="99"/>
    </row>
    <row r="152" spans="1:12" x14ac:dyDescent="0.25">
      <c r="A152" s="115" t="s">
        <v>114</v>
      </c>
      <c r="B152" s="116">
        <v>0</v>
      </c>
      <c r="C152" s="106" t="e">
        <f t="shared" si="25"/>
        <v>#DIV/0!</v>
      </c>
      <c r="D152" s="115">
        <v>0</v>
      </c>
      <c r="E152" s="107" t="e">
        <f t="shared" si="26"/>
        <v>#DIV/0!</v>
      </c>
      <c r="F152" s="101"/>
      <c r="G152" s="101"/>
      <c r="H152" s="101"/>
      <c r="I152" s="101"/>
      <c r="J152" s="101"/>
      <c r="K152" s="101"/>
      <c r="L152" s="99"/>
    </row>
    <row r="153" spans="1:12" x14ac:dyDescent="0.25">
      <c r="A153" s="115" t="s">
        <v>115</v>
      </c>
      <c r="B153" s="116">
        <v>0</v>
      </c>
      <c r="C153" s="106" t="e">
        <f t="shared" si="25"/>
        <v>#DIV/0!</v>
      </c>
      <c r="D153" s="115">
        <v>0</v>
      </c>
      <c r="E153" s="107" t="e">
        <f t="shared" si="26"/>
        <v>#DIV/0!</v>
      </c>
      <c r="F153" s="101"/>
      <c r="G153" s="101"/>
      <c r="H153" s="101"/>
      <c r="I153" s="101"/>
      <c r="J153" s="101"/>
      <c r="K153" s="101"/>
      <c r="L153" s="99"/>
    </row>
    <row r="154" spans="1:12" x14ac:dyDescent="0.25">
      <c r="A154" s="115" t="s">
        <v>116</v>
      </c>
      <c r="B154" s="116">
        <v>0</v>
      </c>
      <c r="C154" s="106" t="e">
        <f t="shared" si="25"/>
        <v>#DIV/0!</v>
      </c>
      <c r="D154" s="115">
        <v>0</v>
      </c>
      <c r="E154" s="107" t="e">
        <f t="shared" si="26"/>
        <v>#DIV/0!</v>
      </c>
      <c r="F154" s="101"/>
      <c r="G154" s="101"/>
      <c r="H154" s="101"/>
      <c r="I154" s="101"/>
      <c r="J154" s="101"/>
      <c r="K154" s="101"/>
      <c r="L154" s="99"/>
    </row>
    <row r="155" spans="1:12" x14ac:dyDescent="0.25">
      <c r="A155" s="115" t="s">
        <v>117</v>
      </c>
      <c r="B155" s="116">
        <v>0</v>
      </c>
      <c r="C155" s="106" t="e">
        <f t="shared" si="25"/>
        <v>#DIV/0!</v>
      </c>
      <c r="D155" s="115">
        <v>0</v>
      </c>
      <c r="E155" s="107" t="e">
        <f t="shared" si="26"/>
        <v>#DIV/0!</v>
      </c>
      <c r="F155" s="101"/>
      <c r="G155" s="101"/>
      <c r="H155" s="101"/>
      <c r="I155" s="101"/>
      <c r="J155" s="101"/>
      <c r="K155" s="101"/>
      <c r="L155" s="99"/>
    </row>
    <row r="156" spans="1:12" x14ac:dyDescent="0.25">
      <c r="A156" s="115" t="s">
        <v>118</v>
      </c>
      <c r="B156" s="116">
        <v>0</v>
      </c>
      <c r="C156" s="106" t="e">
        <f t="shared" si="25"/>
        <v>#DIV/0!</v>
      </c>
      <c r="D156" s="115">
        <v>0</v>
      </c>
      <c r="E156" s="107" t="e">
        <f t="shared" si="26"/>
        <v>#DIV/0!</v>
      </c>
      <c r="F156" s="101"/>
      <c r="G156" s="101"/>
      <c r="H156" s="101"/>
      <c r="I156" s="101"/>
      <c r="J156" s="101"/>
      <c r="K156" s="101"/>
      <c r="L156" s="99"/>
    </row>
    <row r="157" spans="1:12" x14ac:dyDescent="0.25">
      <c r="A157" s="115" t="s">
        <v>119</v>
      </c>
      <c r="B157" s="116">
        <v>0</v>
      </c>
      <c r="C157" s="106" t="e">
        <f t="shared" si="25"/>
        <v>#DIV/0!</v>
      </c>
      <c r="D157" s="115">
        <v>0</v>
      </c>
      <c r="E157" s="107" t="e">
        <f t="shared" si="26"/>
        <v>#DIV/0!</v>
      </c>
      <c r="F157" s="101"/>
      <c r="G157" s="101"/>
      <c r="H157" s="101"/>
      <c r="I157" s="101"/>
      <c r="J157" s="101"/>
      <c r="K157" s="101"/>
      <c r="L157" s="99"/>
    </row>
    <row r="158" spans="1:12" x14ac:dyDescent="0.25">
      <c r="A158" s="115" t="s">
        <v>120</v>
      </c>
      <c r="B158" s="116">
        <v>0</v>
      </c>
      <c r="C158" s="106" t="e">
        <f t="shared" si="25"/>
        <v>#DIV/0!</v>
      </c>
      <c r="D158" s="115">
        <v>0</v>
      </c>
      <c r="E158" s="107" t="e">
        <f t="shared" si="26"/>
        <v>#DIV/0!</v>
      </c>
      <c r="F158" s="101"/>
      <c r="G158" s="101"/>
      <c r="H158" s="101"/>
      <c r="I158" s="101"/>
      <c r="J158" s="101"/>
      <c r="K158" s="101"/>
      <c r="L158" s="99"/>
    </row>
    <row r="159" spans="1:12" x14ac:dyDescent="0.25">
      <c r="A159" s="115" t="s">
        <v>121</v>
      </c>
      <c r="B159" s="116">
        <v>0</v>
      </c>
      <c r="C159" s="106" t="e">
        <f t="shared" si="25"/>
        <v>#DIV/0!</v>
      </c>
      <c r="D159" s="115">
        <v>0</v>
      </c>
      <c r="E159" s="107" t="e">
        <f t="shared" si="26"/>
        <v>#DIV/0!</v>
      </c>
      <c r="F159" s="101"/>
      <c r="G159" s="101"/>
      <c r="H159" s="101"/>
      <c r="I159" s="101"/>
      <c r="J159" s="101"/>
      <c r="K159" s="101"/>
      <c r="L159" s="99"/>
    </row>
    <row r="160" spans="1:12" x14ac:dyDescent="0.25">
      <c r="A160" s="115" t="s">
        <v>122</v>
      </c>
      <c r="B160" s="116">
        <v>0</v>
      </c>
      <c r="C160" s="106" t="e">
        <f t="shared" si="25"/>
        <v>#DIV/0!</v>
      </c>
      <c r="D160" s="115">
        <v>0</v>
      </c>
      <c r="E160" s="107" t="e">
        <f t="shared" si="26"/>
        <v>#DIV/0!</v>
      </c>
      <c r="F160" s="101"/>
      <c r="G160" s="101"/>
      <c r="H160" s="101"/>
      <c r="I160" s="101"/>
      <c r="J160" s="101"/>
      <c r="K160" s="101"/>
      <c r="L160" s="99"/>
    </row>
    <row r="161" spans="1:12" x14ac:dyDescent="0.25">
      <c r="A161" s="115" t="s">
        <v>123</v>
      </c>
      <c r="B161" s="116">
        <v>0</v>
      </c>
      <c r="C161" s="106" t="e">
        <f t="shared" si="25"/>
        <v>#DIV/0!</v>
      </c>
      <c r="D161" s="115">
        <v>0</v>
      </c>
      <c r="E161" s="107" t="e">
        <f t="shared" si="26"/>
        <v>#DIV/0!</v>
      </c>
      <c r="F161" s="101"/>
      <c r="G161" s="101"/>
      <c r="H161" s="101"/>
      <c r="I161" s="101"/>
      <c r="J161" s="101"/>
      <c r="K161" s="101"/>
      <c r="L161" s="99"/>
    </row>
    <row r="162" spans="1:12" x14ac:dyDescent="0.25">
      <c r="A162" s="115" t="s">
        <v>124</v>
      </c>
      <c r="B162" s="116">
        <v>0</v>
      </c>
      <c r="C162" s="106" t="e">
        <f t="shared" si="25"/>
        <v>#DIV/0!</v>
      </c>
      <c r="D162" s="115">
        <v>0</v>
      </c>
      <c r="E162" s="107" t="e">
        <f t="shared" si="26"/>
        <v>#DIV/0!</v>
      </c>
      <c r="F162" s="101"/>
      <c r="G162" s="101"/>
      <c r="H162" s="101"/>
      <c r="I162" s="101"/>
      <c r="J162" s="101"/>
      <c r="K162" s="101"/>
      <c r="L162" s="99"/>
    </row>
    <row r="163" spans="1:12" x14ac:dyDescent="0.25">
      <c r="A163" s="115" t="s">
        <v>125</v>
      </c>
      <c r="B163" s="116">
        <v>0</v>
      </c>
      <c r="C163" s="106" t="e">
        <f t="shared" si="25"/>
        <v>#DIV/0!</v>
      </c>
      <c r="D163" s="115">
        <v>0</v>
      </c>
      <c r="E163" s="107" t="e">
        <f t="shared" si="26"/>
        <v>#DIV/0!</v>
      </c>
      <c r="F163" s="101"/>
      <c r="G163" s="101"/>
      <c r="H163" s="101"/>
      <c r="I163" s="101"/>
      <c r="J163" s="101"/>
      <c r="K163" s="101"/>
      <c r="L163" s="99"/>
    </row>
    <row r="164" spans="1:12" x14ac:dyDescent="0.25">
      <c r="A164" s="115" t="s">
        <v>126</v>
      </c>
      <c r="B164" s="116">
        <v>0</v>
      </c>
      <c r="C164" s="106" t="e">
        <f t="shared" si="25"/>
        <v>#DIV/0!</v>
      </c>
      <c r="D164" s="115">
        <v>0</v>
      </c>
      <c r="E164" s="107" t="e">
        <f t="shared" si="26"/>
        <v>#DIV/0!</v>
      </c>
      <c r="F164" s="101"/>
      <c r="G164" s="101"/>
      <c r="H164" s="101"/>
      <c r="I164" s="101"/>
      <c r="J164" s="101"/>
      <c r="K164" s="101"/>
      <c r="L164" s="99"/>
    </row>
    <row r="165" spans="1:12" x14ac:dyDescent="0.25">
      <c r="A165" s="104"/>
      <c r="B165" s="105"/>
      <c r="C165" s="106" t="e">
        <f t="shared" si="25"/>
        <v>#DIV/0!</v>
      </c>
      <c r="D165" s="104"/>
      <c r="E165" s="107" t="e">
        <f t="shared" si="26"/>
        <v>#DIV/0!</v>
      </c>
      <c r="F165" s="101"/>
      <c r="G165" s="101"/>
      <c r="H165" s="101"/>
      <c r="I165" s="101"/>
      <c r="J165" s="101"/>
      <c r="K165" s="101"/>
      <c r="L165" s="99"/>
    </row>
    <row r="166" spans="1:12" x14ac:dyDescent="0.25">
      <c r="A166" s="108" t="s">
        <v>90</v>
      </c>
      <c r="B166" s="109">
        <f>SUM(B135:B165)</f>
        <v>0</v>
      </c>
      <c r="C166" s="110"/>
      <c r="D166" s="111"/>
      <c r="E166" s="112" t="e">
        <f>SUM(E135:E165)</f>
        <v>#DIV/0!</v>
      </c>
      <c r="F166" s="113"/>
      <c r="G166" s="113"/>
      <c r="H166" s="113"/>
      <c r="I166" s="113"/>
      <c r="J166" s="113"/>
      <c r="K166" s="113"/>
      <c r="L166" s="100"/>
    </row>
    <row r="167" spans="1:12" x14ac:dyDescent="0.25">
      <c r="A167" s="113"/>
      <c r="B167" s="113"/>
      <c r="C167" s="113"/>
      <c r="D167" s="113"/>
      <c r="E167" s="113"/>
      <c r="F167" s="113"/>
      <c r="G167" s="113"/>
      <c r="H167" s="113"/>
      <c r="I167" s="113"/>
      <c r="J167" s="113"/>
      <c r="K167" s="113"/>
      <c r="L167" s="100"/>
    </row>
    <row r="168" spans="1:12" x14ac:dyDescent="0.25">
      <c r="A168" s="204" t="s">
        <v>127</v>
      </c>
      <c r="B168" s="204"/>
      <c r="C168" s="204"/>
      <c r="D168" s="204"/>
      <c r="E168" s="204"/>
      <c r="F168" s="204"/>
      <c r="G168" s="204"/>
      <c r="H168" s="204"/>
      <c r="I168" s="204"/>
      <c r="J168" s="204"/>
      <c r="K168" s="204"/>
      <c r="L168" s="100"/>
    </row>
    <row r="169" spans="1:12" x14ac:dyDescent="0.25">
      <c r="A169" s="114"/>
      <c r="B169" s="114"/>
      <c r="C169" s="114"/>
      <c r="D169" s="114"/>
      <c r="E169" s="114"/>
      <c r="F169" s="114"/>
      <c r="G169" s="114"/>
      <c r="H169" s="114"/>
      <c r="I169" s="114"/>
      <c r="J169" s="114"/>
      <c r="K169" s="114"/>
      <c r="L169" s="100"/>
    </row>
  </sheetData>
  <mergeCells count="8">
    <mergeCell ref="A130:E130"/>
    <mergeCell ref="A168:K168"/>
    <mergeCell ref="A116:L116"/>
    <mergeCell ref="A1:K1"/>
    <mergeCell ref="A4:L4"/>
    <mergeCell ref="A5:L5"/>
    <mergeCell ref="A46:L46"/>
    <mergeCell ref="A47:L47"/>
  </mergeCells>
  <conditionalFormatting sqref="C113:L113">
    <cfRule type="cellIs" dxfId="5" priority="1" operator="equal">
      <formula>"OK"</formula>
    </cfRule>
    <cfRule type="cellIs" dxfId="4" priority="2" operator="equal">
      <formula>"Nesustenabil"</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Introducere</vt:lpstr>
      <vt:lpstr>Matrice Corelare Buget cu Deviz</vt:lpstr>
      <vt:lpstr>Buget proiect</vt:lpstr>
      <vt:lpstr>Lider IMM</vt:lpstr>
      <vt:lpstr>AF - Lider </vt:lpstr>
      <vt:lpstr>P1 - IMM</vt:lpstr>
      <vt:lpstr>AF - P1</vt:lpstr>
      <vt:lpstr>P2 - IMM</vt:lpstr>
      <vt:lpstr>AF - P2</vt:lpstr>
      <vt:lpstr>P3 - OC</vt:lpstr>
      <vt:lpstr>AF - P3</vt:lpstr>
      <vt:lpstr>P4 - OC </vt:lpstr>
      <vt:lpstr>AF - P4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2024-05-23T12:24:30Z</dcterms:created>
  <dcterms:modified xsi:type="dcterms:W3CDTF">2024-05-23T12:39:18Z</dcterms:modified>
</cp:coreProperties>
</file>